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autoCompressPictures="0" defaultThemeVersion="124226"/>
  <mc:AlternateContent xmlns:mc="http://schemas.openxmlformats.org/markup-compatibility/2006">
    <mc:Choice Requires="x15">
      <x15ac:absPath xmlns:x15ac="http://schemas.microsoft.com/office/spreadsheetml/2010/11/ac" url="https://nyco365.sharepoint.com/sites/ProjectControlsTeam/Shared Documents/ESTIMATING/Cost Estimate Template/00. Cost Estimating Template/1_WORKING/"/>
    </mc:Choice>
  </mc:AlternateContent>
  <xr:revisionPtr revIDLastSave="120" documentId="13_ncr:1_{7A525F03-EDED-4C68-89F1-103996BF8B51}" xr6:coauthVersionLast="47" xr6:coauthVersionMax="47" xr10:uidLastSave="{AB871B96-EBDF-4FA8-8DEA-B2AA5AB06363}"/>
  <workbookProtection workbookAlgorithmName="SHA-512" workbookHashValue="+P7ljzDQGw/8jcnN7ECjp49zp7EAOl0LVXIHKOxiVQTIdAaAlhkgquA60tkaKQti/F9b7ICv4tyET7mXR8aSMg==" workbookSaltValue="yq/K0j7UYOw3c1DKuLOAMw==" workbookSpinCount="100000" lockStructure="1"/>
  <bookViews>
    <workbookView xWindow="-120" yWindow="-120" windowWidth="23280" windowHeight="13920" tabRatio="725" firstSheet="6" activeTab="12" xr2:uid="{3E54D01E-9E68-4FE4-A7EC-485C9787AFD2}"/>
  </bookViews>
  <sheets>
    <sheet name="Submission Checklist" sheetId="106" r:id="rId1"/>
    <sheet name="Cost Summary" sheetId="98" r:id="rId2"/>
    <sheet name="HardCostDetailLevel1" sheetId="53" r:id="rId3"/>
    <sheet name="HardCostDetailLevel2" sheetId="55" r:id="rId4"/>
    <sheet name="UnitPriceSchedule" sheetId="94" state="hidden" r:id="rId5"/>
    <sheet name="GeneralRequirements" sheetId="105" r:id="rId6"/>
    <sheet name="Construction Contract Allowance" sheetId="99" r:id="rId7"/>
    <sheet name="City's Construction Expenditure" sheetId="102" r:id="rId8"/>
    <sheet name="BasisOfEstimate" sheetId="103" r:id="rId9"/>
    <sheet name="ProjectComplexity" sheetId="108" r:id="rId10"/>
    <sheet name="Definitions" sheetId="104" r:id="rId11"/>
    <sheet name="csi" sheetId="88" r:id="rId12"/>
    <sheet name="csi-sub" sheetId="89" r:id="rId13"/>
  </sheets>
  <definedNames>
    <definedName name="_xlnm._FilterDatabase" localSheetId="3" hidden="1">HardCostDetailLevel2!$A$1:$Z$483</definedName>
    <definedName name="_Toc163840420" localSheetId="2">HardCostDetailLevel1!$C$16</definedName>
    <definedName name="_Toc163840421" localSheetId="2">HardCostDetailLevel1!$C$22</definedName>
    <definedName name="_Toc163840422" localSheetId="2">HardCostDetailLevel1!$C$29</definedName>
    <definedName name="_Toc163840423" localSheetId="2">HardCostDetailLevel1!$C$43</definedName>
    <definedName name="_Toc163840424" localSheetId="2">HardCostDetailLevel1!$C$45</definedName>
    <definedName name="_Toc163840425" localSheetId="2">HardCostDetailLevel1!$C$47</definedName>
    <definedName name="_Toc163840426" localSheetId="2">HardCostDetailLevel1!#REF!</definedName>
    <definedName name="_Toc163840427" localSheetId="2">HardCostDetailLevel1!$C$52</definedName>
    <definedName name="_Toc163840428" localSheetId="2">HardCostDetailLevel1!$C$55</definedName>
    <definedName name="_Toc163840429" localSheetId="2">HardCostDetailLevel1!$C$64</definedName>
    <definedName name="_Toc163840430" localSheetId="2">HardCostDetailLevel1!$C$66</definedName>
    <definedName name="_Toc163840431" localSheetId="2">HardCostDetailLevel1!$C$68</definedName>
    <definedName name="_Toc163840432" localSheetId="2">HardCostDetailLevel1!$C$70</definedName>
    <definedName name="_xlnm.Print_Area" localSheetId="8">BasisOfEstimate!$B$3:$L$72</definedName>
    <definedName name="_xlnm.Print_Area" localSheetId="7">'City''s Construction Expenditure'!$B$7:$D$17</definedName>
    <definedName name="_xlnm.Print_Area" localSheetId="1">'Cost Summary'!$A$2:$N$33</definedName>
    <definedName name="_xlnm.Print_Area" localSheetId="11">csi!$A$1:$B$216</definedName>
    <definedName name="_xlnm.Print_Area" localSheetId="12">'csi-sub'!$A$1:$A$9033</definedName>
    <definedName name="_xlnm.Print_Area" localSheetId="5">GeneralRequirements!$A$3:$H$141</definedName>
    <definedName name="_xlnm.Print_Area" localSheetId="2">HardCostDetailLevel1!$A$3:$H$51</definedName>
    <definedName name="_xlnm.Print_Area" localSheetId="3">HardCostDetailLevel2!$A$2:$X$481</definedName>
    <definedName name="_xlnm.Print_Area" localSheetId="9">ProjectComplexity!$A$1:$D$29</definedName>
    <definedName name="_xlnm.Print_Area" localSheetId="0">'Submission Checklist'!$A$1:$D$19</definedName>
    <definedName name="_xlnm.Print_Area" localSheetId="4">UnitPriceSchedule!$B$2:$I$15</definedName>
    <definedName name="_xlnm.Print_Titles" localSheetId="8">BasisOfEstimate!$18:$18</definedName>
    <definedName name="_xlnm.Print_Titles" localSheetId="5">GeneralRequirements!$3:$5</definedName>
    <definedName name="_xlnm.Print_Titles" localSheetId="3">HardCostDetailLevel2!$2:$6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S458" i="55" l="1"/>
  <c r="P458" i="55"/>
  <c r="Q458" i="55" s="1"/>
  <c r="T458" i="55" s="1"/>
  <c r="U458" i="55" s="1"/>
  <c r="N458" i="55"/>
  <c r="L458" i="55"/>
  <c r="S457" i="55"/>
  <c r="P457" i="55"/>
  <c r="Q457" i="55" s="1"/>
  <c r="N457" i="55"/>
  <c r="L457" i="55"/>
  <c r="S456" i="55"/>
  <c r="P456" i="55"/>
  <c r="Q456" i="55" s="1"/>
  <c r="T456" i="55" s="1"/>
  <c r="U456" i="55" s="1"/>
  <c r="N456" i="55"/>
  <c r="L456" i="55"/>
  <c r="S455" i="55"/>
  <c r="P455" i="55"/>
  <c r="Q455" i="55" s="1"/>
  <c r="N455" i="55"/>
  <c r="L455" i="55"/>
  <c r="S454" i="55"/>
  <c r="P454" i="55"/>
  <c r="Q454" i="55" s="1"/>
  <c r="T454" i="55" s="1"/>
  <c r="U454" i="55" s="1"/>
  <c r="N454" i="55"/>
  <c r="L454" i="55"/>
  <c r="S453" i="55"/>
  <c r="P453" i="55"/>
  <c r="Q453" i="55" s="1"/>
  <c r="T453" i="55" s="1"/>
  <c r="U453" i="55" s="1"/>
  <c r="N453" i="55"/>
  <c r="L453" i="55"/>
  <c r="S452" i="55"/>
  <c r="P452" i="55"/>
  <c r="Q452" i="55" s="1"/>
  <c r="T452" i="55" s="1"/>
  <c r="U452" i="55" s="1"/>
  <c r="N452" i="55"/>
  <c r="L452" i="55"/>
  <c r="S451" i="55"/>
  <c r="P451" i="55"/>
  <c r="Q451" i="55" s="1"/>
  <c r="N451" i="55"/>
  <c r="L451" i="55"/>
  <c r="S450" i="55"/>
  <c r="P450" i="55"/>
  <c r="Q450" i="55" s="1"/>
  <c r="N450" i="55"/>
  <c r="L450" i="55"/>
  <c r="S449" i="55"/>
  <c r="P449" i="55"/>
  <c r="Q449" i="55" s="1"/>
  <c r="N449" i="55"/>
  <c r="L449" i="55"/>
  <c r="S448" i="55"/>
  <c r="P448" i="55"/>
  <c r="Q448" i="55" s="1"/>
  <c r="N448" i="55"/>
  <c r="L448" i="55"/>
  <c r="S447" i="55"/>
  <c r="P447" i="55"/>
  <c r="Q447" i="55" s="1"/>
  <c r="N447" i="55"/>
  <c r="L447" i="55"/>
  <c r="S446" i="55"/>
  <c r="P446" i="55"/>
  <c r="Q446" i="55" s="1"/>
  <c r="N446" i="55"/>
  <c r="L446" i="55"/>
  <c r="S445" i="55"/>
  <c r="P445" i="55"/>
  <c r="Q445" i="55" s="1"/>
  <c r="T445" i="55" s="1"/>
  <c r="U445" i="55" s="1"/>
  <c r="N445" i="55"/>
  <c r="L445" i="55"/>
  <c r="S444" i="55"/>
  <c r="P444" i="55"/>
  <c r="Q444" i="55" s="1"/>
  <c r="N444" i="55"/>
  <c r="L444" i="55"/>
  <c r="S443" i="55"/>
  <c r="P443" i="55"/>
  <c r="Q443" i="55" s="1"/>
  <c r="N443" i="55"/>
  <c r="L443" i="55"/>
  <c r="D14" i="102"/>
  <c r="T447" i="55" l="1"/>
  <c r="U447" i="55" s="1"/>
  <c r="T457" i="55"/>
  <c r="U457" i="55" s="1"/>
  <c r="T455" i="55"/>
  <c r="U455" i="55" s="1"/>
  <c r="T449" i="55"/>
  <c r="U449" i="55" s="1"/>
  <c r="T444" i="55"/>
  <c r="U444" i="55" s="1"/>
  <c r="T446" i="55"/>
  <c r="U446" i="55" s="1"/>
  <c r="T450" i="55"/>
  <c r="U450" i="55" s="1"/>
  <c r="T448" i="55"/>
  <c r="U448" i="55" s="1"/>
  <c r="T443" i="55"/>
  <c r="U443" i="55" s="1"/>
  <c r="T451" i="55"/>
  <c r="U451" i="55" s="1"/>
  <c r="F18" i="98"/>
  <c r="D5" i="103"/>
  <c r="B3" i="108" l="1"/>
  <c r="B3" i="103"/>
  <c r="B3" i="102"/>
  <c r="B3" i="99"/>
  <c r="B3" i="105"/>
  <c r="B3" i="55"/>
  <c r="B3" i="53"/>
  <c r="B4" i="98" l="1"/>
  <c r="K18" i="98" l="1"/>
  <c r="E14" i="102" s="1"/>
  <c r="K15" i="98"/>
  <c r="G17" i="99" s="1"/>
  <c r="G9" i="98"/>
  <c r="G8" i="98" s="1"/>
  <c r="G19" i="98" l="1"/>
  <c r="J16" i="98" l="1"/>
  <c r="J19" i="98" s="1"/>
  <c r="G14" i="98" l="1"/>
  <c r="G16" i="98" s="1"/>
  <c r="H14" i="98"/>
  <c r="H16" i="98" s="1"/>
  <c r="I14" i="98"/>
  <c r="I16" i="98" s="1"/>
  <c r="J12" i="98" l="1"/>
  <c r="K14" i="98"/>
  <c r="I9" i="98"/>
  <c r="H9" i="98"/>
  <c r="K10" i="98"/>
  <c r="S12" i="55"/>
  <c r="P12" i="55"/>
  <c r="Q12" i="55" s="1"/>
  <c r="N12" i="55"/>
  <c r="L12" i="55"/>
  <c r="S26" i="55"/>
  <c r="P26" i="55"/>
  <c r="Q26" i="55" s="1"/>
  <c r="N26" i="55"/>
  <c r="L26" i="55"/>
  <c r="S38" i="55"/>
  <c r="P38" i="55"/>
  <c r="Q38" i="55" s="1"/>
  <c r="N38" i="55"/>
  <c r="L38" i="55"/>
  <c r="S51" i="55"/>
  <c r="P51" i="55"/>
  <c r="Q51" i="55" s="1"/>
  <c r="N51" i="55"/>
  <c r="L51" i="55"/>
  <c r="S64" i="55"/>
  <c r="P64" i="55"/>
  <c r="Q64" i="55" s="1"/>
  <c r="N64" i="55"/>
  <c r="L64" i="55"/>
  <c r="S77" i="55"/>
  <c r="P77" i="55"/>
  <c r="Q77" i="55" s="1"/>
  <c r="N77" i="55"/>
  <c r="L77" i="55"/>
  <c r="S90" i="55"/>
  <c r="P90" i="55"/>
  <c r="Q90" i="55" s="1"/>
  <c r="N90" i="55"/>
  <c r="L90" i="55"/>
  <c r="S103" i="55"/>
  <c r="P103" i="55"/>
  <c r="Q103" i="55" s="1"/>
  <c r="N103" i="55"/>
  <c r="L103" i="55"/>
  <c r="S116" i="55"/>
  <c r="P116" i="55"/>
  <c r="Q116" i="55" s="1"/>
  <c r="N116" i="55"/>
  <c r="L116" i="55"/>
  <c r="S129" i="55"/>
  <c r="P129" i="55"/>
  <c r="Q129" i="55" s="1"/>
  <c r="N129" i="55"/>
  <c r="L129" i="55"/>
  <c r="S142" i="55"/>
  <c r="P142" i="55"/>
  <c r="Q142" i="55" s="1"/>
  <c r="N142" i="55"/>
  <c r="L142" i="55"/>
  <c r="S155" i="55"/>
  <c r="P155" i="55"/>
  <c r="Q155" i="55" s="1"/>
  <c r="N155" i="55"/>
  <c r="L155" i="55"/>
  <c r="S168" i="55"/>
  <c r="P168" i="55"/>
  <c r="Q168" i="55" s="1"/>
  <c r="N168" i="55"/>
  <c r="L168" i="55"/>
  <c r="S181" i="55"/>
  <c r="P181" i="55"/>
  <c r="Q181" i="55" s="1"/>
  <c r="N181" i="55"/>
  <c r="L181" i="55"/>
  <c r="S194" i="55"/>
  <c r="P194" i="55"/>
  <c r="Q194" i="55" s="1"/>
  <c r="N194" i="55"/>
  <c r="L194" i="55"/>
  <c r="S208" i="55"/>
  <c r="P208" i="55"/>
  <c r="Q208" i="55" s="1"/>
  <c r="N208" i="55"/>
  <c r="L208" i="55"/>
  <c r="S221" i="55"/>
  <c r="P221" i="55"/>
  <c r="Q221" i="55" s="1"/>
  <c r="N221" i="55"/>
  <c r="L221" i="55"/>
  <c r="S233" i="55"/>
  <c r="P233" i="55"/>
  <c r="Q233" i="55" s="1"/>
  <c r="N233" i="55"/>
  <c r="L233" i="55"/>
  <c r="S246" i="55"/>
  <c r="P246" i="55"/>
  <c r="Q246" i="55" s="1"/>
  <c r="N246" i="55"/>
  <c r="L246" i="55"/>
  <c r="S259" i="55"/>
  <c r="P259" i="55"/>
  <c r="Q259" i="55" s="1"/>
  <c r="N259" i="55"/>
  <c r="L259" i="55"/>
  <c r="S272" i="55"/>
  <c r="P272" i="55"/>
  <c r="Q272" i="55" s="1"/>
  <c r="N272" i="55"/>
  <c r="L272" i="55"/>
  <c r="S285" i="55"/>
  <c r="P285" i="55"/>
  <c r="Q285" i="55" s="1"/>
  <c r="N285" i="55"/>
  <c r="L285" i="55"/>
  <c r="S298" i="55"/>
  <c r="P298" i="55"/>
  <c r="Q298" i="55" s="1"/>
  <c r="N298" i="55"/>
  <c r="L298" i="55"/>
  <c r="S312" i="55"/>
  <c r="P312" i="55"/>
  <c r="Q312" i="55" s="1"/>
  <c r="N312" i="55"/>
  <c r="L312" i="55"/>
  <c r="S324" i="55"/>
  <c r="P324" i="55"/>
  <c r="Q324" i="55" s="1"/>
  <c r="N324" i="55"/>
  <c r="L324" i="55"/>
  <c r="S337" i="55"/>
  <c r="P337" i="55"/>
  <c r="Q337" i="55" s="1"/>
  <c r="N337" i="55"/>
  <c r="L337" i="55"/>
  <c r="S350" i="55"/>
  <c r="P350" i="55"/>
  <c r="Q350" i="55" s="1"/>
  <c r="N350" i="55"/>
  <c r="L350" i="55"/>
  <c r="S363" i="55"/>
  <c r="P363" i="55"/>
  <c r="Q363" i="55" s="1"/>
  <c r="N363" i="55"/>
  <c r="L363" i="55"/>
  <c r="S376" i="55"/>
  <c r="P376" i="55"/>
  <c r="Q376" i="55" s="1"/>
  <c r="N376" i="55"/>
  <c r="L376" i="55"/>
  <c r="S389" i="55"/>
  <c r="P389" i="55"/>
  <c r="Q389" i="55" s="1"/>
  <c r="N389" i="55"/>
  <c r="L389" i="55"/>
  <c r="S402" i="55"/>
  <c r="P402" i="55"/>
  <c r="Q402" i="55" s="1"/>
  <c r="N402" i="55"/>
  <c r="L402" i="55"/>
  <c r="S415" i="55"/>
  <c r="P415" i="55"/>
  <c r="Q415" i="55" s="1"/>
  <c r="N415" i="55"/>
  <c r="L415" i="55"/>
  <c r="S428" i="55"/>
  <c r="P428" i="55"/>
  <c r="Q428" i="55" s="1"/>
  <c r="N428" i="55"/>
  <c r="L428" i="55"/>
  <c r="S441" i="55"/>
  <c r="P441" i="55"/>
  <c r="Q441" i="55" s="1"/>
  <c r="N441" i="55"/>
  <c r="L441" i="55"/>
  <c r="L25" i="55"/>
  <c r="N25" i="55"/>
  <c r="K16" i="98" l="1"/>
  <c r="I8" i="98"/>
  <c r="H8" i="98"/>
  <c r="J10" i="98"/>
  <c r="K12" i="98"/>
  <c r="J14" i="98"/>
  <c r="I19" i="98"/>
  <c r="I20" i="98" s="1"/>
  <c r="T64" i="55"/>
  <c r="U64" i="55" s="1"/>
  <c r="T38" i="55"/>
  <c r="U38" i="55" s="1"/>
  <c r="T324" i="55"/>
  <c r="U324" i="55" s="1"/>
  <c r="T208" i="55"/>
  <c r="U208" i="55" s="1"/>
  <c r="T246" i="55"/>
  <c r="U246" i="55" s="1"/>
  <c r="T376" i="55"/>
  <c r="U376" i="55" s="1"/>
  <c r="T142" i="55"/>
  <c r="U142" i="55" s="1"/>
  <c r="T298" i="55"/>
  <c r="U298" i="55" s="1"/>
  <c r="T181" i="55"/>
  <c r="U181" i="55" s="1"/>
  <c r="T103" i="55"/>
  <c r="U103" i="55" s="1"/>
  <c r="T51" i="55"/>
  <c r="U51" i="55" s="1"/>
  <c r="T363" i="55"/>
  <c r="U363" i="55" s="1"/>
  <c r="T233" i="55"/>
  <c r="U233" i="55" s="1"/>
  <c r="T272" i="55"/>
  <c r="U272" i="55" s="1"/>
  <c r="H19" i="98"/>
  <c r="K9" i="98"/>
  <c r="T90" i="55"/>
  <c r="U90" i="55" s="1"/>
  <c r="T129" i="55"/>
  <c r="U129" i="55" s="1"/>
  <c r="T77" i="55"/>
  <c r="U77" i="55" s="1"/>
  <c r="T221" i="55"/>
  <c r="U221" i="55" s="1"/>
  <c r="T168" i="55"/>
  <c r="U168" i="55" s="1"/>
  <c r="T415" i="55"/>
  <c r="U415" i="55" s="1"/>
  <c r="T389" i="55"/>
  <c r="U389" i="55" s="1"/>
  <c r="T194" i="55"/>
  <c r="U194" i="55" s="1"/>
  <c r="T428" i="55"/>
  <c r="U428" i="55" s="1"/>
  <c r="T259" i="55"/>
  <c r="U259" i="55" s="1"/>
  <c r="T402" i="55"/>
  <c r="U402" i="55" s="1"/>
  <c r="T155" i="55"/>
  <c r="U155" i="55" s="1"/>
  <c r="T285" i="55"/>
  <c r="U285" i="55" s="1"/>
  <c r="T26" i="55"/>
  <c r="U26" i="55" s="1"/>
  <c r="T312" i="55"/>
  <c r="U312" i="55" s="1"/>
  <c r="T116" i="55"/>
  <c r="U116" i="55" s="1"/>
  <c r="T12" i="55"/>
  <c r="U12" i="55" s="1"/>
  <c r="T337" i="55"/>
  <c r="U337" i="55" s="1"/>
  <c r="T350" i="55"/>
  <c r="U350" i="55" s="1"/>
  <c r="T441" i="55"/>
  <c r="U441" i="55" s="1"/>
  <c r="J9" i="98" l="1"/>
  <c r="J8" i="98" s="1"/>
  <c r="K19" i="98"/>
  <c r="H20" i="98"/>
  <c r="G20" i="98"/>
  <c r="B49" i="53"/>
  <c r="K20" i="98" l="1"/>
  <c r="K8" i="98"/>
  <c r="S465" i="55"/>
  <c r="P465" i="55"/>
  <c r="Q465" i="55" s="1"/>
  <c r="N465" i="55"/>
  <c r="L465" i="55"/>
  <c r="S464" i="55"/>
  <c r="P464" i="55"/>
  <c r="Q464" i="55" s="1"/>
  <c r="N464" i="55"/>
  <c r="L464" i="55"/>
  <c r="S463" i="55"/>
  <c r="P463" i="55"/>
  <c r="Q463" i="55" s="1"/>
  <c r="N463" i="55"/>
  <c r="L463" i="55"/>
  <c r="S462" i="55"/>
  <c r="P462" i="55"/>
  <c r="Q462" i="55" s="1"/>
  <c r="N462" i="55"/>
  <c r="L462" i="55"/>
  <c r="S461" i="55"/>
  <c r="P461" i="55"/>
  <c r="Q461" i="55" s="1"/>
  <c r="N461" i="55"/>
  <c r="L461" i="55"/>
  <c r="S460" i="55"/>
  <c r="P460" i="55"/>
  <c r="Q460" i="55" s="1"/>
  <c r="N460" i="55"/>
  <c r="L460" i="55"/>
  <c r="S459" i="55"/>
  <c r="P459" i="55"/>
  <c r="Q459" i="55" s="1"/>
  <c r="N459" i="55"/>
  <c r="L459" i="55"/>
  <c r="S442" i="55"/>
  <c r="P442" i="55"/>
  <c r="Q442" i="55" s="1"/>
  <c r="N442" i="55"/>
  <c r="L442" i="55"/>
  <c r="S440" i="55"/>
  <c r="P440" i="55"/>
  <c r="Q440" i="55" s="1"/>
  <c r="N440" i="55"/>
  <c r="L440" i="55"/>
  <c r="T463" i="55" l="1"/>
  <c r="U463" i="55" s="1"/>
  <c r="T465" i="55"/>
  <c r="U465" i="55" s="1"/>
  <c r="L467" i="55"/>
  <c r="D49" i="53" s="1"/>
  <c r="S467" i="55"/>
  <c r="F49" i="53" s="1"/>
  <c r="T459" i="55"/>
  <c r="U459" i="55" s="1"/>
  <c r="T460" i="55"/>
  <c r="U460" i="55" s="1"/>
  <c r="T461" i="55"/>
  <c r="U461" i="55" s="1"/>
  <c r="T442" i="55"/>
  <c r="U442" i="55" s="1"/>
  <c r="T464" i="55"/>
  <c r="U464" i="55" s="1"/>
  <c r="Q467" i="55"/>
  <c r="E49" i="53" s="1"/>
  <c r="T440" i="55"/>
  <c r="U440" i="55" s="1"/>
  <c r="T462" i="55"/>
  <c r="U462" i="55" s="1"/>
  <c r="G49" i="53" l="1"/>
  <c r="F10" i="53" s="1"/>
  <c r="U467" i="55"/>
  <c r="H8" i="94" l="1"/>
  <c r="H13" i="94" l="1"/>
  <c r="H12" i="94"/>
  <c r="H11" i="94"/>
  <c r="H10" i="94"/>
  <c r="H9" i="94"/>
  <c r="B3" i="94"/>
  <c r="H15" i="94" l="1"/>
  <c r="S24" i="55" l="1"/>
  <c r="L11" i="55"/>
  <c r="N11" i="55"/>
  <c r="P11" i="55"/>
  <c r="S436" i="55" l="1"/>
  <c r="P436" i="55"/>
  <c r="Q436" i="55" s="1"/>
  <c r="N436" i="55"/>
  <c r="L436" i="55"/>
  <c r="S435" i="55"/>
  <c r="P435" i="55"/>
  <c r="Q435" i="55" s="1"/>
  <c r="N435" i="55"/>
  <c r="L435" i="55"/>
  <c r="S434" i="55"/>
  <c r="P434" i="55"/>
  <c r="Q434" i="55" s="1"/>
  <c r="N434" i="55"/>
  <c r="L434" i="55"/>
  <c r="S433" i="55"/>
  <c r="P433" i="55"/>
  <c r="Q433" i="55" s="1"/>
  <c r="N433" i="55"/>
  <c r="L433" i="55"/>
  <c r="S432" i="55"/>
  <c r="P432" i="55"/>
  <c r="Q432" i="55" s="1"/>
  <c r="N432" i="55"/>
  <c r="L432" i="55"/>
  <c r="S431" i="55"/>
  <c r="P431" i="55"/>
  <c r="Q431" i="55" s="1"/>
  <c r="N431" i="55"/>
  <c r="L431" i="55"/>
  <c r="S430" i="55"/>
  <c r="P430" i="55"/>
  <c r="Q430" i="55" s="1"/>
  <c r="N430" i="55"/>
  <c r="L430" i="55"/>
  <c r="S429" i="55"/>
  <c r="P429" i="55"/>
  <c r="Q429" i="55" s="1"/>
  <c r="N429" i="55"/>
  <c r="L429" i="55"/>
  <c r="S427" i="55"/>
  <c r="P427" i="55"/>
  <c r="Q427" i="55" s="1"/>
  <c r="N427" i="55"/>
  <c r="L427" i="55"/>
  <c r="S423" i="55"/>
  <c r="P423" i="55"/>
  <c r="Q423" i="55" s="1"/>
  <c r="N423" i="55"/>
  <c r="L423" i="55"/>
  <c r="S422" i="55"/>
  <c r="P422" i="55"/>
  <c r="Q422" i="55" s="1"/>
  <c r="N422" i="55"/>
  <c r="L422" i="55"/>
  <c r="S421" i="55"/>
  <c r="P421" i="55"/>
  <c r="Q421" i="55" s="1"/>
  <c r="N421" i="55"/>
  <c r="L421" i="55"/>
  <c r="S420" i="55"/>
  <c r="P420" i="55"/>
  <c r="Q420" i="55" s="1"/>
  <c r="N420" i="55"/>
  <c r="L420" i="55"/>
  <c r="S419" i="55"/>
  <c r="P419" i="55"/>
  <c r="Q419" i="55" s="1"/>
  <c r="N419" i="55"/>
  <c r="L419" i="55"/>
  <c r="S418" i="55"/>
  <c r="P418" i="55"/>
  <c r="Q418" i="55" s="1"/>
  <c r="N418" i="55"/>
  <c r="L418" i="55"/>
  <c r="S417" i="55"/>
  <c r="P417" i="55"/>
  <c r="Q417" i="55" s="1"/>
  <c r="N417" i="55"/>
  <c r="L417" i="55"/>
  <c r="S416" i="55"/>
  <c r="P416" i="55"/>
  <c r="Q416" i="55" s="1"/>
  <c r="N416" i="55"/>
  <c r="L416" i="55"/>
  <c r="S414" i="55"/>
  <c r="P414" i="55"/>
  <c r="Q414" i="55" s="1"/>
  <c r="N414" i="55"/>
  <c r="L414" i="55"/>
  <c r="S410" i="55"/>
  <c r="P410" i="55"/>
  <c r="Q410" i="55" s="1"/>
  <c r="N410" i="55"/>
  <c r="L410" i="55"/>
  <c r="S409" i="55"/>
  <c r="P409" i="55"/>
  <c r="Q409" i="55" s="1"/>
  <c r="N409" i="55"/>
  <c r="L409" i="55"/>
  <c r="S408" i="55"/>
  <c r="P408" i="55"/>
  <c r="Q408" i="55" s="1"/>
  <c r="N408" i="55"/>
  <c r="L408" i="55"/>
  <c r="S407" i="55"/>
  <c r="P407" i="55"/>
  <c r="Q407" i="55" s="1"/>
  <c r="N407" i="55"/>
  <c r="L407" i="55"/>
  <c r="S406" i="55"/>
  <c r="P406" i="55"/>
  <c r="Q406" i="55" s="1"/>
  <c r="N406" i="55"/>
  <c r="L406" i="55"/>
  <c r="S405" i="55"/>
  <c r="P405" i="55"/>
  <c r="Q405" i="55" s="1"/>
  <c r="N405" i="55"/>
  <c r="L405" i="55"/>
  <c r="S404" i="55"/>
  <c r="P404" i="55"/>
  <c r="Q404" i="55" s="1"/>
  <c r="N404" i="55"/>
  <c r="L404" i="55"/>
  <c r="S403" i="55"/>
  <c r="P403" i="55"/>
  <c r="Q403" i="55" s="1"/>
  <c r="N403" i="55"/>
  <c r="L403" i="55"/>
  <c r="S401" i="55"/>
  <c r="P401" i="55"/>
  <c r="Q401" i="55" s="1"/>
  <c r="N401" i="55"/>
  <c r="L401" i="55"/>
  <c r="S397" i="55"/>
  <c r="P397" i="55"/>
  <c r="Q397" i="55" s="1"/>
  <c r="N397" i="55"/>
  <c r="L397" i="55"/>
  <c r="S396" i="55"/>
  <c r="P396" i="55"/>
  <c r="Q396" i="55" s="1"/>
  <c r="N396" i="55"/>
  <c r="L396" i="55"/>
  <c r="S395" i="55"/>
  <c r="P395" i="55"/>
  <c r="Q395" i="55" s="1"/>
  <c r="N395" i="55"/>
  <c r="L395" i="55"/>
  <c r="S394" i="55"/>
  <c r="P394" i="55"/>
  <c r="Q394" i="55" s="1"/>
  <c r="N394" i="55"/>
  <c r="L394" i="55"/>
  <c r="S393" i="55"/>
  <c r="P393" i="55"/>
  <c r="Q393" i="55" s="1"/>
  <c r="N393" i="55"/>
  <c r="L393" i="55"/>
  <c r="S392" i="55"/>
  <c r="P392" i="55"/>
  <c r="Q392" i="55" s="1"/>
  <c r="N392" i="55"/>
  <c r="L392" i="55"/>
  <c r="S391" i="55"/>
  <c r="P391" i="55"/>
  <c r="Q391" i="55" s="1"/>
  <c r="N391" i="55"/>
  <c r="L391" i="55"/>
  <c r="S390" i="55"/>
  <c r="P390" i="55"/>
  <c r="Q390" i="55" s="1"/>
  <c r="N390" i="55"/>
  <c r="L390" i="55"/>
  <c r="S388" i="55"/>
  <c r="P388" i="55"/>
  <c r="Q388" i="55" s="1"/>
  <c r="N388" i="55"/>
  <c r="L388" i="55"/>
  <c r="S384" i="55"/>
  <c r="P384" i="55"/>
  <c r="Q384" i="55" s="1"/>
  <c r="N384" i="55"/>
  <c r="L384" i="55"/>
  <c r="S383" i="55"/>
  <c r="P383" i="55"/>
  <c r="Q383" i="55" s="1"/>
  <c r="N383" i="55"/>
  <c r="L383" i="55"/>
  <c r="S382" i="55"/>
  <c r="P382" i="55"/>
  <c r="Q382" i="55" s="1"/>
  <c r="N382" i="55"/>
  <c r="L382" i="55"/>
  <c r="S381" i="55"/>
  <c r="P381" i="55"/>
  <c r="Q381" i="55" s="1"/>
  <c r="N381" i="55"/>
  <c r="L381" i="55"/>
  <c r="S380" i="55"/>
  <c r="P380" i="55"/>
  <c r="Q380" i="55" s="1"/>
  <c r="N380" i="55"/>
  <c r="L380" i="55"/>
  <c r="S379" i="55"/>
  <c r="P379" i="55"/>
  <c r="Q379" i="55" s="1"/>
  <c r="N379" i="55"/>
  <c r="L379" i="55"/>
  <c r="S378" i="55"/>
  <c r="P378" i="55"/>
  <c r="Q378" i="55" s="1"/>
  <c r="N378" i="55"/>
  <c r="L378" i="55"/>
  <c r="S377" i="55"/>
  <c r="P377" i="55"/>
  <c r="Q377" i="55" s="1"/>
  <c r="N377" i="55"/>
  <c r="L377" i="55"/>
  <c r="S375" i="55"/>
  <c r="P375" i="55"/>
  <c r="Q375" i="55" s="1"/>
  <c r="N375" i="55"/>
  <c r="L375" i="55"/>
  <c r="S371" i="55"/>
  <c r="P371" i="55"/>
  <c r="Q371" i="55" s="1"/>
  <c r="N371" i="55"/>
  <c r="L371" i="55"/>
  <c r="S370" i="55"/>
  <c r="P370" i="55"/>
  <c r="Q370" i="55" s="1"/>
  <c r="N370" i="55"/>
  <c r="L370" i="55"/>
  <c r="S369" i="55"/>
  <c r="P369" i="55"/>
  <c r="Q369" i="55" s="1"/>
  <c r="N369" i="55"/>
  <c r="L369" i="55"/>
  <c r="S368" i="55"/>
  <c r="P368" i="55"/>
  <c r="Q368" i="55" s="1"/>
  <c r="N368" i="55"/>
  <c r="L368" i="55"/>
  <c r="S367" i="55"/>
  <c r="P367" i="55"/>
  <c r="Q367" i="55" s="1"/>
  <c r="N367" i="55"/>
  <c r="L367" i="55"/>
  <c r="S366" i="55"/>
  <c r="P366" i="55"/>
  <c r="Q366" i="55" s="1"/>
  <c r="N366" i="55"/>
  <c r="L366" i="55"/>
  <c r="S365" i="55"/>
  <c r="P365" i="55"/>
  <c r="Q365" i="55" s="1"/>
  <c r="N365" i="55"/>
  <c r="L365" i="55"/>
  <c r="S364" i="55"/>
  <c r="P364" i="55"/>
  <c r="Q364" i="55" s="1"/>
  <c r="N364" i="55"/>
  <c r="L364" i="55"/>
  <c r="S362" i="55"/>
  <c r="P362" i="55"/>
  <c r="Q362" i="55" s="1"/>
  <c r="N362" i="55"/>
  <c r="L362" i="55"/>
  <c r="S358" i="55"/>
  <c r="P358" i="55"/>
  <c r="Q358" i="55" s="1"/>
  <c r="N358" i="55"/>
  <c r="L358" i="55"/>
  <c r="S357" i="55"/>
  <c r="P357" i="55"/>
  <c r="Q357" i="55" s="1"/>
  <c r="N357" i="55"/>
  <c r="L357" i="55"/>
  <c r="S356" i="55"/>
  <c r="P356" i="55"/>
  <c r="Q356" i="55" s="1"/>
  <c r="N356" i="55"/>
  <c r="L356" i="55"/>
  <c r="S355" i="55"/>
  <c r="P355" i="55"/>
  <c r="Q355" i="55" s="1"/>
  <c r="N355" i="55"/>
  <c r="L355" i="55"/>
  <c r="S354" i="55"/>
  <c r="P354" i="55"/>
  <c r="Q354" i="55" s="1"/>
  <c r="N354" i="55"/>
  <c r="L354" i="55"/>
  <c r="S353" i="55"/>
  <c r="P353" i="55"/>
  <c r="Q353" i="55" s="1"/>
  <c r="N353" i="55"/>
  <c r="L353" i="55"/>
  <c r="S352" i="55"/>
  <c r="P352" i="55"/>
  <c r="Q352" i="55" s="1"/>
  <c r="N352" i="55"/>
  <c r="L352" i="55"/>
  <c r="S351" i="55"/>
  <c r="P351" i="55"/>
  <c r="Q351" i="55" s="1"/>
  <c r="N351" i="55"/>
  <c r="L351" i="55"/>
  <c r="S349" i="55"/>
  <c r="P349" i="55"/>
  <c r="Q349" i="55" s="1"/>
  <c r="N349" i="55"/>
  <c r="L349" i="55"/>
  <c r="S345" i="55"/>
  <c r="P345" i="55"/>
  <c r="Q345" i="55" s="1"/>
  <c r="N345" i="55"/>
  <c r="L345" i="55"/>
  <c r="S344" i="55"/>
  <c r="P344" i="55"/>
  <c r="Q344" i="55" s="1"/>
  <c r="N344" i="55"/>
  <c r="L344" i="55"/>
  <c r="S343" i="55"/>
  <c r="P343" i="55"/>
  <c r="Q343" i="55" s="1"/>
  <c r="N343" i="55"/>
  <c r="L343" i="55"/>
  <c r="S342" i="55"/>
  <c r="P342" i="55"/>
  <c r="Q342" i="55" s="1"/>
  <c r="N342" i="55"/>
  <c r="L342" i="55"/>
  <c r="S341" i="55"/>
  <c r="P341" i="55"/>
  <c r="Q341" i="55" s="1"/>
  <c r="N341" i="55"/>
  <c r="L341" i="55"/>
  <c r="S340" i="55"/>
  <c r="P340" i="55"/>
  <c r="Q340" i="55" s="1"/>
  <c r="N340" i="55"/>
  <c r="L340" i="55"/>
  <c r="S339" i="55"/>
  <c r="P339" i="55"/>
  <c r="Q339" i="55" s="1"/>
  <c r="N339" i="55"/>
  <c r="L339" i="55"/>
  <c r="S338" i="55"/>
  <c r="P338" i="55"/>
  <c r="Q338" i="55" s="1"/>
  <c r="N338" i="55"/>
  <c r="L338" i="55"/>
  <c r="S336" i="55"/>
  <c r="P336" i="55"/>
  <c r="Q336" i="55" s="1"/>
  <c r="N336" i="55"/>
  <c r="L336" i="55"/>
  <c r="S332" i="55"/>
  <c r="P332" i="55"/>
  <c r="Q332" i="55" s="1"/>
  <c r="N332" i="55"/>
  <c r="L332" i="55"/>
  <c r="S331" i="55"/>
  <c r="P331" i="55"/>
  <c r="Q331" i="55" s="1"/>
  <c r="N331" i="55"/>
  <c r="L331" i="55"/>
  <c r="S330" i="55"/>
  <c r="P330" i="55"/>
  <c r="Q330" i="55" s="1"/>
  <c r="N330" i="55"/>
  <c r="L330" i="55"/>
  <c r="S329" i="55"/>
  <c r="P329" i="55"/>
  <c r="Q329" i="55" s="1"/>
  <c r="N329" i="55"/>
  <c r="L329" i="55"/>
  <c r="S328" i="55"/>
  <c r="P328" i="55"/>
  <c r="Q328" i="55" s="1"/>
  <c r="N328" i="55"/>
  <c r="L328" i="55"/>
  <c r="S327" i="55"/>
  <c r="P327" i="55"/>
  <c r="Q327" i="55" s="1"/>
  <c r="N327" i="55"/>
  <c r="L327" i="55"/>
  <c r="S326" i="55"/>
  <c r="P326" i="55"/>
  <c r="Q326" i="55" s="1"/>
  <c r="N326" i="55"/>
  <c r="L326" i="55"/>
  <c r="S325" i="55"/>
  <c r="P325" i="55"/>
  <c r="Q325" i="55" s="1"/>
  <c r="N325" i="55"/>
  <c r="L325" i="55"/>
  <c r="S323" i="55"/>
  <c r="P323" i="55"/>
  <c r="Q323" i="55" s="1"/>
  <c r="N323" i="55"/>
  <c r="L323" i="55"/>
  <c r="S319" i="55"/>
  <c r="P319" i="55"/>
  <c r="Q319" i="55" s="1"/>
  <c r="N319" i="55"/>
  <c r="L319" i="55"/>
  <c r="S318" i="55"/>
  <c r="P318" i="55"/>
  <c r="Q318" i="55" s="1"/>
  <c r="N318" i="55"/>
  <c r="L318" i="55"/>
  <c r="S317" i="55"/>
  <c r="P317" i="55"/>
  <c r="Q317" i="55" s="1"/>
  <c r="N317" i="55"/>
  <c r="L317" i="55"/>
  <c r="S316" i="55"/>
  <c r="P316" i="55"/>
  <c r="Q316" i="55" s="1"/>
  <c r="N316" i="55"/>
  <c r="L316" i="55"/>
  <c r="S315" i="55"/>
  <c r="P315" i="55"/>
  <c r="Q315" i="55" s="1"/>
  <c r="N315" i="55"/>
  <c r="L315" i="55"/>
  <c r="S314" i="55"/>
  <c r="P314" i="55"/>
  <c r="Q314" i="55" s="1"/>
  <c r="N314" i="55"/>
  <c r="L314" i="55"/>
  <c r="S313" i="55"/>
  <c r="P313" i="55"/>
  <c r="Q313" i="55" s="1"/>
  <c r="N313" i="55"/>
  <c r="L313" i="55"/>
  <c r="S311" i="55"/>
  <c r="P311" i="55"/>
  <c r="Q311" i="55" s="1"/>
  <c r="N311" i="55"/>
  <c r="L311" i="55"/>
  <c r="S310" i="55"/>
  <c r="P310" i="55"/>
  <c r="Q310" i="55" s="1"/>
  <c r="N310" i="55"/>
  <c r="L310" i="55"/>
  <c r="S306" i="55"/>
  <c r="P306" i="55"/>
  <c r="Q306" i="55" s="1"/>
  <c r="N306" i="55"/>
  <c r="L306" i="55"/>
  <c r="S305" i="55"/>
  <c r="P305" i="55"/>
  <c r="Q305" i="55" s="1"/>
  <c r="N305" i="55"/>
  <c r="L305" i="55"/>
  <c r="S304" i="55"/>
  <c r="P304" i="55"/>
  <c r="Q304" i="55" s="1"/>
  <c r="N304" i="55"/>
  <c r="L304" i="55"/>
  <c r="S303" i="55"/>
  <c r="P303" i="55"/>
  <c r="Q303" i="55" s="1"/>
  <c r="N303" i="55"/>
  <c r="L303" i="55"/>
  <c r="S302" i="55"/>
  <c r="P302" i="55"/>
  <c r="Q302" i="55" s="1"/>
  <c r="N302" i="55"/>
  <c r="L302" i="55"/>
  <c r="S301" i="55"/>
  <c r="P301" i="55"/>
  <c r="Q301" i="55" s="1"/>
  <c r="N301" i="55"/>
  <c r="L301" i="55"/>
  <c r="S300" i="55"/>
  <c r="P300" i="55"/>
  <c r="Q300" i="55" s="1"/>
  <c r="N300" i="55"/>
  <c r="L300" i="55"/>
  <c r="S299" i="55"/>
  <c r="P299" i="55"/>
  <c r="Q299" i="55" s="1"/>
  <c r="N299" i="55"/>
  <c r="L299" i="55"/>
  <c r="S297" i="55"/>
  <c r="P297" i="55"/>
  <c r="Q297" i="55" s="1"/>
  <c r="N297" i="55"/>
  <c r="L297" i="55"/>
  <c r="S293" i="55"/>
  <c r="P293" i="55"/>
  <c r="Q293" i="55" s="1"/>
  <c r="N293" i="55"/>
  <c r="L293" i="55"/>
  <c r="S292" i="55"/>
  <c r="P292" i="55"/>
  <c r="Q292" i="55" s="1"/>
  <c r="N292" i="55"/>
  <c r="L292" i="55"/>
  <c r="S291" i="55"/>
  <c r="P291" i="55"/>
  <c r="Q291" i="55" s="1"/>
  <c r="N291" i="55"/>
  <c r="L291" i="55"/>
  <c r="S290" i="55"/>
  <c r="P290" i="55"/>
  <c r="Q290" i="55" s="1"/>
  <c r="T290" i="55" s="1"/>
  <c r="U290" i="55" s="1"/>
  <c r="N290" i="55"/>
  <c r="L290" i="55"/>
  <c r="S289" i="55"/>
  <c r="P289" i="55"/>
  <c r="Q289" i="55" s="1"/>
  <c r="N289" i="55"/>
  <c r="L289" i="55"/>
  <c r="S288" i="55"/>
  <c r="P288" i="55"/>
  <c r="Q288" i="55" s="1"/>
  <c r="N288" i="55"/>
  <c r="L288" i="55"/>
  <c r="S287" i="55"/>
  <c r="P287" i="55"/>
  <c r="Q287" i="55" s="1"/>
  <c r="N287" i="55"/>
  <c r="L287" i="55"/>
  <c r="S286" i="55"/>
  <c r="P286" i="55"/>
  <c r="Q286" i="55" s="1"/>
  <c r="N286" i="55"/>
  <c r="L286" i="55"/>
  <c r="S284" i="55"/>
  <c r="P284" i="55"/>
  <c r="Q284" i="55" s="1"/>
  <c r="N284" i="55"/>
  <c r="L284" i="55"/>
  <c r="S280" i="55"/>
  <c r="P280" i="55"/>
  <c r="Q280" i="55" s="1"/>
  <c r="N280" i="55"/>
  <c r="L280" i="55"/>
  <c r="S279" i="55"/>
  <c r="P279" i="55"/>
  <c r="Q279" i="55" s="1"/>
  <c r="N279" i="55"/>
  <c r="L279" i="55"/>
  <c r="S278" i="55"/>
  <c r="P278" i="55"/>
  <c r="Q278" i="55" s="1"/>
  <c r="N278" i="55"/>
  <c r="L278" i="55"/>
  <c r="S277" i="55"/>
  <c r="P277" i="55"/>
  <c r="Q277" i="55" s="1"/>
  <c r="N277" i="55"/>
  <c r="L277" i="55"/>
  <c r="S276" i="55"/>
  <c r="P276" i="55"/>
  <c r="Q276" i="55" s="1"/>
  <c r="N276" i="55"/>
  <c r="L276" i="55"/>
  <c r="S275" i="55"/>
  <c r="P275" i="55"/>
  <c r="Q275" i="55" s="1"/>
  <c r="N275" i="55"/>
  <c r="L275" i="55"/>
  <c r="S274" i="55"/>
  <c r="P274" i="55"/>
  <c r="Q274" i="55" s="1"/>
  <c r="N274" i="55"/>
  <c r="L274" i="55"/>
  <c r="S273" i="55"/>
  <c r="P273" i="55"/>
  <c r="Q273" i="55" s="1"/>
  <c r="N273" i="55"/>
  <c r="L273" i="55"/>
  <c r="S271" i="55"/>
  <c r="P271" i="55"/>
  <c r="Q271" i="55" s="1"/>
  <c r="N271" i="55"/>
  <c r="L271" i="55"/>
  <c r="S267" i="55"/>
  <c r="P267" i="55"/>
  <c r="Q267" i="55" s="1"/>
  <c r="N267" i="55"/>
  <c r="L267" i="55"/>
  <c r="S266" i="55"/>
  <c r="P266" i="55"/>
  <c r="Q266" i="55" s="1"/>
  <c r="N266" i="55"/>
  <c r="L266" i="55"/>
  <c r="S265" i="55"/>
  <c r="P265" i="55"/>
  <c r="Q265" i="55" s="1"/>
  <c r="N265" i="55"/>
  <c r="L265" i="55"/>
  <c r="S264" i="55"/>
  <c r="P264" i="55"/>
  <c r="Q264" i="55" s="1"/>
  <c r="N264" i="55"/>
  <c r="L264" i="55"/>
  <c r="S263" i="55"/>
  <c r="P263" i="55"/>
  <c r="Q263" i="55" s="1"/>
  <c r="N263" i="55"/>
  <c r="L263" i="55"/>
  <c r="S262" i="55"/>
  <c r="P262" i="55"/>
  <c r="Q262" i="55" s="1"/>
  <c r="N262" i="55"/>
  <c r="L262" i="55"/>
  <c r="S261" i="55"/>
  <c r="P261" i="55"/>
  <c r="Q261" i="55" s="1"/>
  <c r="N261" i="55"/>
  <c r="L261" i="55"/>
  <c r="S260" i="55"/>
  <c r="P260" i="55"/>
  <c r="Q260" i="55" s="1"/>
  <c r="N260" i="55"/>
  <c r="L260" i="55"/>
  <c r="S258" i="55"/>
  <c r="P258" i="55"/>
  <c r="Q258" i="55" s="1"/>
  <c r="N258" i="55"/>
  <c r="L258" i="55"/>
  <c r="S254" i="55"/>
  <c r="P254" i="55"/>
  <c r="Q254" i="55" s="1"/>
  <c r="N254" i="55"/>
  <c r="L254" i="55"/>
  <c r="S253" i="55"/>
  <c r="P253" i="55"/>
  <c r="Q253" i="55" s="1"/>
  <c r="N253" i="55"/>
  <c r="L253" i="55"/>
  <c r="S252" i="55"/>
  <c r="P252" i="55"/>
  <c r="Q252" i="55" s="1"/>
  <c r="N252" i="55"/>
  <c r="L252" i="55"/>
  <c r="S251" i="55"/>
  <c r="P251" i="55"/>
  <c r="Q251" i="55" s="1"/>
  <c r="N251" i="55"/>
  <c r="L251" i="55"/>
  <c r="S250" i="55"/>
  <c r="P250" i="55"/>
  <c r="Q250" i="55" s="1"/>
  <c r="N250" i="55"/>
  <c r="L250" i="55"/>
  <c r="S249" i="55"/>
  <c r="P249" i="55"/>
  <c r="Q249" i="55" s="1"/>
  <c r="N249" i="55"/>
  <c r="L249" i="55"/>
  <c r="S248" i="55"/>
  <c r="P248" i="55"/>
  <c r="Q248" i="55" s="1"/>
  <c r="N248" i="55"/>
  <c r="L248" i="55"/>
  <c r="S247" i="55"/>
  <c r="P247" i="55"/>
  <c r="Q247" i="55" s="1"/>
  <c r="N247" i="55"/>
  <c r="L247" i="55"/>
  <c r="S245" i="55"/>
  <c r="P245" i="55"/>
  <c r="Q245" i="55" s="1"/>
  <c r="N245" i="55"/>
  <c r="L245" i="55"/>
  <c r="S241" i="55"/>
  <c r="P241" i="55"/>
  <c r="Q241" i="55" s="1"/>
  <c r="N241" i="55"/>
  <c r="L241" i="55"/>
  <c r="S240" i="55"/>
  <c r="P240" i="55"/>
  <c r="Q240" i="55" s="1"/>
  <c r="N240" i="55"/>
  <c r="L240" i="55"/>
  <c r="S239" i="55"/>
  <c r="P239" i="55"/>
  <c r="Q239" i="55" s="1"/>
  <c r="N239" i="55"/>
  <c r="L239" i="55"/>
  <c r="S238" i="55"/>
  <c r="P238" i="55"/>
  <c r="Q238" i="55" s="1"/>
  <c r="N238" i="55"/>
  <c r="L238" i="55"/>
  <c r="S237" i="55"/>
  <c r="P237" i="55"/>
  <c r="Q237" i="55" s="1"/>
  <c r="N237" i="55"/>
  <c r="L237" i="55"/>
  <c r="S236" i="55"/>
  <c r="P236" i="55"/>
  <c r="Q236" i="55" s="1"/>
  <c r="N236" i="55"/>
  <c r="L236" i="55"/>
  <c r="S235" i="55"/>
  <c r="P235" i="55"/>
  <c r="Q235" i="55" s="1"/>
  <c r="N235" i="55"/>
  <c r="L235" i="55"/>
  <c r="S234" i="55"/>
  <c r="P234" i="55"/>
  <c r="Q234" i="55" s="1"/>
  <c r="N234" i="55"/>
  <c r="L234" i="55"/>
  <c r="S232" i="55"/>
  <c r="P232" i="55"/>
  <c r="Q232" i="55" s="1"/>
  <c r="N232" i="55"/>
  <c r="L232" i="55"/>
  <c r="S228" i="55"/>
  <c r="P228" i="55"/>
  <c r="Q228" i="55" s="1"/>
  <c r="N228" i="55"/>
  <c r="L228" i="55"/>
  <c r="S227" i="55"/>
  <c r="P227" i="55"/>
  <c r="Q227" i="55" s="1"/>
  <c r="N227" i="55"/>
  <c r="L227" i="55"/>
  <c r="S226" i="55"/>
  <c r="P226" i="55"/>
  <c r="Q226" i="55" s="1"/>
  <c r="N226" i="55"/>
  <c r="L226" i="55"/>
  <c r="S225" i="55"/>
  <c r="P225" i="55"/>
  <c r="Q225" i="55" s="1"/>
  <c r="N225" i="55"/>
  <c r="L225" i="55"/>
  <c r="S224" i="55"/>
  <c r="P224" i="55"/>
  <c r="Q224" i="55" s="1"/>
  <c r="N224" i="55"/>
  <c r="L224" i="55"/>
  <c r="S223" i="55"/>
  <c r="P223" i="55"/>
  <c r="Q223" i="55" s="1"/>
  <c r="N223" i="55"/>
  <c r="L223" i="55"/>
  <c r="S222" i="55"/>
  <c r="P222" i="55"/>
  <c r="Q222" i="55" s="1"/>
  <c r="N222" i="55"/>
  <c r="L222" i="55"/>
  <c r="S220" i="55"/>
  <c r="P220" i="55"/>
  <c r="Q220" i="55" s="1"/>
  <c r="N220" i="55"/>
  <c r="L220" i="55"/>
  <c r="S219" i="55"/>
  <c r="P219" i="55"/>
  <c r="Q219" i="55" s="1"/>
  <c r="N219" i="55"/>
  <c r="L219" i="55"/>
  <c r="S215" i="55"/>
  <c r="P215" i="55"/>
  <c r="Q215" i="55" s="1"/>
  <c r="N215" i="55"/>
  <c r="L215" i="55"/>
  <c r="S214" i="55"/>
  <c r="P214" i="55"/>
  <c r="Q214" i="55" s="1"/>
  <c r="N214" i="55"/>
  <c r="L214" i="55"/>
  <c r="S213" i="55"/>
  <c r="P213" i="55"/>
  <c r="Q213" i="55" s="1"/>
  <c r="N213" i="55"/>
  <c r="L213" i="55"/>
  <c r="S212" i="55"/>
  <c r="P212" i="55"/>
  <c r="Q212" i="55" s="1"/>
  <c r="N212" i="55"/>
  <c r="L212" i="55"/>
  <c r="S211" i="55"/>
  <c r="P211" i="55"/>
  <c r="Q211" i="55" s="1"/>
  <c r="N211" i="55"/>
  <c r="L211" i="55"/>
  <c r="S210" i="55"/>
  <c r="P210" i="55"/>
  <c r="Q210" i="55" s="1"/>
  <c r="N210" i="55"/>
  <c r="L210" i="55"/>
  <c r="S209" i="55"/>
  <c r="P209" i="55"/>
  <c r="Q209" i="55" s="1"/>
  <c r="N209" i="55"/>
  <c r="L209" i="55"/>
  <c r="S207" i="55"/>
  <c r="P207" i="55"/>
  <c r="Q207" i="55" s="1"/>
  <c r="N207" i="55"/>
  <c r="L207" i="55"/>
  <c r="S206" i="55"/>
  <c r="P206" i="55"/>
  <c r="Q206" i="55" s="1"/>
  <c r="N206" i="55"/>
  <c r="L206" i="55"/>
  <c r="S202" i="55"/>
  <c r="P202" i="55"/>
  <c r="Q202" i="55" s="1"/>
  <c r="N202" i="55"/>
  <c r="L202" i="55"/>
  <c r="S201" i="55"/>
  <c r="P201" i="55"/>
  <c r="Q201" i="55" s="1"/>
  <c r="N201" i="55"/>
  <c r="L201" i="55"/>
  <c r="S200" i="55"/>
  <c r="P200" i="55"/>
  <c r="Q200" i="55" s="1"/>
  <c r="N200" i="55"/>
  <c r="L200" i="55"/>
  <c r="S199" i="55"/>
  <c r="P199" i="55"/>
  <c r="Q199" i="55" s="1"/>
  <c r="N199" i="55"/>
  <c r="L199" i="55"/>
  <c r="S198" i="55"/>
  <c r="P198" i="55"/>
  <c r="Q198" i="55" s="1"/>
  <c r="N198" i="55"/>
  <c r="L198" i="55"/>
  <c r="S197" i="55"/>
  <c r="P197" i="55"/>
  <c r="Q197" i="55" s="1"/>
  <c r="N197" i="55"/>
  <c r="L197" i="55"/>
  <c r="S196" i="55"/>
  <c r="P196" i="55"/>
  <c r="Q196" i="55" s="1"/>
  <c r="N196" i="55"/>
  <c r="L196" i="55"/>
  <c r="S195" i="55"/>
  <c r="P195" i="55"/>
  <c r="Q195" i="55" s="1"/>
  <c r="N195" i="55"/>
  <c r="L195" i="55"/>
  <c r="S193" i="55"/>
  <c r="P193" i="55"/>
  <c r="Q193" i="55" s="1"/>
  <c r="N193" i="55"/>
  <c r="L193" i="55"/>
  <c r="S189" i="55"/>
  <c r="P189" i="55"/>
  <c r="Q189" i="55" s="1"/>
  <c r="N189" i="55"/>
  <c r="L189" i="55"/>
  <c r="S188" i="55"/>
  <c r="P188" i="55"/>
  <c r="Q188" i="55" s="1"/>
  <c r="N188" i="55"/>
  <c r="L188" i="55"/>
  <c r="S187" i="55"/>
  <c r="P187" i="55"/>
  <c r="Q187" i="55" s="1"/>
  <c r="N187" i="55"/>
  <c r="L187" i="55"/>
  <c r="S186" i="55"/>
  <c r="P186" i="55"/>
  <c r="Q186" i="55" s="1"/>
  <c r="N186" i="55"/>
  <c r="L186" i="55"/>
  <c r="S185" i="55"/>
  <c r="P185" i="55"/>
  <c r="Q185" i="55" s="1"/>
  <c r="N185" i="55"/>
  <c r="L185" i="55"/>
  <c r="S184" i="55"/>
  <c r="P184" i="55"/>
  <c r="Q184" i="55" s="1"/>
  <c r="N184" i="55"/>
  <c r="L184" i="55"/>
  <c r="S183" i="55"/>
  <c r="P183" i="55"/>
  <c r="Q183" i="55" s="1"/>
  <c r="N183" i="55"/>
  <c r="L183" i="55"/>
  <c r="S182" i="55"/>
  <c r="P182" i="55"/>
  <c r="Q182" i="55" s="1"/>
  <c r="N182" i="55"/>
  <c r="L182" i="55"/>
  <c r="S180" i="55"/>
  <c r="P180" i="55"/>
  <c r="Q180" i="55" s="1"/>
  <c r="N180" i="55"/>
  <c r="L180" i="55"/>
  <c r="S176" i="55"/>
  <c r="P176" i="55"/>
  <c r="Q176" i="55" s="1"/>
  <c r="N176" i="55"/>
  <c r="L176" i="55"/>
  <c r="S175" i="55"/>
  <c r="P175" i="55"/>
  <c r="Q175" i="55" s="1"/>
  <c r="N175" i="55"/>
  <c r="L175" i="55"/>
  <c r="S174" i="55"/>
  <c r="P174" i="55"/>
  <c r="Q174" i="55" s="1"/>
  <c r="N174" i="55"/>
  <c r="L174" i="55"/>
  <c r="S173" i="55"/>
  <c r="P173" i="55"/>
  <c r="Q173" i="55" s="1"/>
  <c r="N173" i="55"/>
  <c r="L173" i="55"/>
  <c r="S172" i="55"/>
  <c r="P172" i="55"/>
  <c r="Q172" i="55" s="1"/>
  <c r="N172" i="55"/>
  <c r="L172" i="55"/>
  <c r="S171" i="55"/>
  <c r="P171" i="55"/>
  <c r="Q171" i="55" s="1"/>
  <c r="N171" i="55"/>
  <c r="L171" i="55"/>
  <c r="S170" i="55"/>
  <c r="P170" i="55"/>
  <c r="Q170" i="55" s="1"/>
  <c r="N170" i="55"/>
  <c r="L170" i="55"/>
  <c r="S169" i="55"/>
  <c r="P169" i="55"/>
  <c r="Q169" i="55" s="1"/>
  <c r="N169" i="55"/>
  <c r="L169" i="55"/>
  <c r="S167" i="55"/>
  <c r="P167" i="55"/>
  <c r="Q167" i="55" s="1"/>
  <c r="N167" i="55"/>
  <c r="L167" i="55"/>
  <c r="S163" i="55"/>
  <c r="P163" i="55"/>
  <c r="Q163" i="55" s="1"/>
  <c r="N163" i="55"/>
  <c r="L163" i="55"/>
  <c r="S162" i="55"/>
  <c r="P162" i="55"/>
  <c r="Q162" i="55" s="1"/>
  <c r="N162" i="55"/>
  <c r="L162" i="55"/>
  <c r="S161" i="55"/>
  <c r="P161" i="55"/>
  <c r="Q161" i="55" s="1"/>
  <c r="N161" i="55"/>
  <c r="L161" i="55"/>
  <c r="S160" i="55"/>
  <c r="P160" i="55"/>
  <c r="Q160" i="55" s="1"/>
  <c r="N160" i="55"/>
  <c r="L160" i="55"/>
  <c r="S159" i="55"/>
  <c r="P159" i="55"/>
  <c r="Q159" i="55" s="1"/>
  <c r="N159" i="55"/>
  <c r="L159" i="55"/>
  <c r="S158" i="55"/>
  <c r="P158" i="55"/>
  <c r="Q158" i="55" s="1"/>
  <c r="N158" i="55"/>
  <c r="L158" i="55"/>
  <c r="S157" i="55"/>
  <c r="P157" i="55"/>
  <c r="Q157" i="55" s="1"/>
  <c r="N157" i="55"/>
  <c r="L157" i="55"/>
  <c r="S156" i="55"/>
  <c r="P156" i="55"/>
  <c r="Q156" i="55" s="1"/>
  <c r="N156" i="55"/>
  <c r="L156" i="55"/>
  <c r="S154" i="55"/>
  <c r="P154" i="55"/>
  <c r="Q154" i="55" s="1"/>
  <c r="N154" i="55"/>
  <c r="L154" i="55"/>
  <c r="S150" i="55"/>
  <c r="P150" i="55"/>
  <c r="Q150" i="55" s="1"/>
  <c r="N150" i="55"/>
  <c r="L150" i="55"/>
  <c r="S149" i="55"/>
  <c r="P149" i="55"/>
  <c r="Q149" i="55" s="1"/>
  <c r="N149" i="55"/>
  <c r="L149" i="55"/>
  <c r="S148" i="55"/>
  <c r="P148" i="55"/>
  <c r="Q148" i="55" s="1"/>
  <c r="N148" i="55"/>
  <c r="L148" i="55"/>
  <c r="S147" i="55"/>
  <c r="P147" i="55"/>
  <c r="Q147" i="55" s="1"/>
  <c r="N147" i="55"/>
  <c r="L147" i="55"/>
  <c r="S146" i="55"/>
  <c r="P146" i="55"/>
  <c r="Q146" i="55" s="1"/>
  <c r="N146" i="55"/>
  <c r="L146" i="55"/>
  <c r="S145" i="55"/>
  <c r="P145" i="55"/>
  <c r="Q145" i="55" s="1"/>
  <c r="N145" i="55"/>
  <c r="L145" i="55"/>
  <c r="S144" i="55"/>
  <c r="P144" i="55"/>
  <c r="Q144" i="55" s="1"/>
  <c r="N144" i="55"/>
  <c r="L144" i="55"/>
  <c r="S143" i="55"/>
  <c r="P143" i="55"/>
  <c r="Q143" i="55" s="1"/>
  <c r="N143" i="55"/>
  <c r="L143" i="55"/>
  <c r="S141" i="55"/>
  <c r="P141" i="55"/>
  <c r="Q141" i="55" s="1"/>
  <c r="N141" i="55"/>
  <c r="L141" i="55"/>
  <c r="S137" i="55"/>
  <c r="P137" i="55"/>
  <c r="Q137" i="55" s="1"/>
  <c r="N137" i="55"/>
  <c r="L137" i="55"/>
  <c r="S136" i="55"/>
  <c r="P136" i="55"/>
  <c r="Q136" i="55" s="1"/>
  <c r="N136" i="55"/>
  <c r="L136" i="55"/>
  <c r="S135" i="55"/>
  <c r="P135" i="55"/>
  <c r="Q135" i="55" s="1"/>
  <c r="N135" i="55"/>
  <c r="L135" i="55"/>
  <c r="S134" i="55"/>
  <c r="P134" i="55"/>
  <c r="Q134" i="55" s="1"/>
  <c r="N134" i="55"/>
  <c r="L134" i="55"/>
  <c r="S133" i="55"/>
  <c r="P133" i="55"/>
  <c r="Q133" i="55" s="1"/>
  <c r="N133" i="55"/>
  <c r="L133" i="55"/>
  <c r="S132" i="55"/>
  <c r="P132" i="55"/>
  <c r="Q132" i="55" s="1"/>
  <c r="N132" i="55"/>
  <c r="L132" i="55"/>
  <c r="S131" i="55"/>
  <c r="P131" i="55"/>
  <c r="Q131" i="55" s="1"/>
  <c r="N131" i="55"/>
  <c r="L131" i="55"/>
  <c r="S130" i="55"/>
  <c r="P130" i="55"/>
  <c r="Q130" i="55" s="1"/>
  <c r="N130" i="55"/>
  <c r="L130" i="55"/>
  <c r="S128" i="55"/>
  <c r="P128" i="55"/>
  <c r="Q128" i="55" s="1"/>
  <c r="N128" i="55"/>
  <c r="L128" i="55"/>
  <c r="S124" i="55"/>
  <c r="P124" i="55"/>
  <c r="Q124" i="55" s="1"/>
  <c r="N124" i="55"/>
  <c r="L124" i="55"/>
  <c r="S123" i="55"/>
  <c r="P123" i="55"/>
  <c r="Q123" i="55" s="1"/>
  <c r="N123" i="55"/>
  <c r="L123" i="55"/>
  <c r="S122" i="55"/>
  <c r="P122" i="55"/>
  <c r="Q122" i="55" s="1"/>
  <c r="N122" i="55"/>
  <c r="L122" i="55"/>
  <c r="S121" i="55"/>
  <c r="P121" i="55"/>
  <c r="Q121" i="55" s="1"/>
  <c r="N121" i="55"/>
  <c r="L121" i="55"/>
  <c r="S120" i="55"/>
  <c r="P120" i="55"/>
  <c r="Q120" i="55" s="1"/>
  <c r="N120" i="55"/>
  <c r="L120" i="55"/>
  <c r="S119" i="55"/>
  <c r="P119" i="55"/>
  <c r="Q119" i="55" s="1"/>
  <c r="N119" i="55"/>
  <c r="L119" i="55"/>
  <c r="S118" i="55"/>
  <c r="P118" i="55"/>
  <c r="Q118" i="55" s="1"/>
  <c r="N118" i="55"/>
  <c r="L118" i="55"/>
  <c r="S117" i="55"/>
  <c r="P117" i="55"/>
  <c r="Q117" i="55" s="1"/>
  <c r="N117" i="55"/>
  <c r="L117" i="55"/>
  <c r="S115" i="55"/>
  <c r="P115" i="55"/>
  <c r="Q115" i="55" s="1"/>
  <c r="N115" i="55"/>
  <c r="L115" i="55"/>
  <c r="S111" i="55"/>
  <c r="P111" i="55"/>
  <c r="Q111" i="55" s="1"/>
  <c r="N111" i="55"/>
  <c r="L111" i="55"/>
  <c r="S110" i="55"/>
  <c r="P110" i="55"/>
  <c r="Q110" i="55" s="1"/>
  <c r="N110" i="55"/>
  <c r="L110" i="55"/>
  <c r="S109" i="55"/>
  <c r="P109" i="55"/>
  <c r="Q109" i="55" s="1"/>
  <c r="N109" i="55"/>
  <c r="L109" i="55"/>
  <c r="S108" i="55"/>
  <c r="P108" i="55"/>
  <c r="Q108" i="55" s="1"/>
  <c r="N108" i="55"/>
  <c r="L108" i="55"/>
  <c r="S107" i="55"/>
  <c r="P107" i="55"/>
  <c r="Q107" i="55" s="1"/>
  <c r="N107" i="55"/>
  <c r="L107" i="55"/>
  <c r="S106" i="55"/>
  <c r="P106" i="55"/>
  <c r="Q106" i="55" s="1"/>
  <c r="N106" i="55"/>
  <c r="L106" i="55"/>
  <c r="S105" i="55"/>
  <c r="P105" i="55"/>
  <c r="Q105" i="55" s="1"/>
  <c r="N105" i="55"/>
  <c r="L105" i="55"/>
  <c r="S104" i="55"/>
  <c r="P104" i="55"/>
  <c r="Q104" i="55" s="1"/>
  <c r="N104" i="55"/>
  <c r="L104" i="55"/>
  <c r="S102" i="55"/>
  <c r="P102" i="55"/>
  <c r="Q102" i="55" s="1"/>
  <c r="N102" i="55"/>
  <c r="L102" i="55"/>
  <c r="S98" i="55"/>
  <c r="P98" i="55"/>
  <c r="Q98" i="55" s="1"/>
  <c r="N98" i="55"/>
  <c r="L98" i="55"/>
  <c r="S97" i="55"/>
  <c r="P97" i="55"/>
  <c r="Q97" i="55" s="1"/>
  <c r="N97" i="55"/>
  <c r="L97" i="55"/>
  <c r="S96" i="55"/>
  <c r="P96" i="55"/>
  <c r="Q96" i="55" s="1"/>
  <c r="N96" i="55"/>
  <c r="L96" i="55"/>
  <c r="S95" i="55"/>
  <c r="P95" i="55"/>
  <c r="Q95" i="55" s="1"/>
  <c r="N95" i="55"/>
  <c r="L95" i="55"/>
  <c r="S94" i="55"/>
  <c r="P94" i="55"/>
  <c r="Q94" i="55" s="1"/>
  <c r="N94" i="55"/>
  <c r="L94" i="55"/>
  <c r="S93" i="55"/>
  <c r="P93" i="55"/>
  <c r="Q93" i="55" s="1"/>
  <c r="N93" i="55"/>
  <c r="L93" i="55"/>
  <c r="S92" i="55"/>
  <c r="P92" i="55"/>
  <c r="Q92" i="55" s="1"/>
  <c r="N92" i="55"/>
  <c r="L92" i="55"/>
  <c r="S91" i="55"/>
  <c r="P91" i="55"/>
  <c r="Q91" i="55" s="1"/>
  <c r="N91" i="55"/>
  <c r="L91" i="55"/>
  <c r="S89" i="55"/>
  <c r="P89" i="55"/>
  <c r="Q89" i="55" s="1"/>
  <c r="N89" i="55"/>
  <c r="L89" i="55"/>
  <c r="S85" i="55"/>
  <c r="P85" i="55"/>
  <c r="Q85" i="55" s="1"/>
  <c r="N85" i="55"/>
  <c r="L85" i="55"/>
  <c r="S84" i="55"/>
  <c r="P84" i="55"/>
  <c r="Q84" i="55" s="1"/>
  <c r="N84" i="55"/>
  <c r="L84" i="55"/>
  <c r="S83" i="55"/>
  <c r="P83" i="55"/>
  <c r="Q83" i="55" s="1"/>
  <c r="N83" i="55"/>
  <c r="L83" i="55"/>
  <c r="S82" i="55"/>
  <c r="P82" i="55"/>
  <c r="Q82" i="55" s="1"/>
  <c r="N82" i="55"/>
  <c r="L82" i="55"/>
  <c r="S81" i="55"/>
  <c r="P81" i="55"/>
  <c r="Q81" i="55" s="1"/>
  <c r="N81" i="55"/>
  <c r="L81" i="55"/>
  <c r="S80" i="55"/>
  <c r="P80" i="55"/>
  <c r="Q80" i="55" s="1"/>
  <c r="N80" i="55"/>
  <c r="L80" i="55"/>
  <c r="S79" i="55"/>
  <c r="P79" i="55"/>
  <c r="Q79" i="55" s="1"/>
  <c r="N79" i="55"/>
  <c r="L79" i="55"/>
  <c r="S78" i="55"/>
  <c r="P78" i="55"/>
  <c r="Q78" i="55" s="1"/>
  <c r="N78" i="55"/>
  <c r="L78" i="55"/>
  <c r="S76" i="55"/>
  <c r="P76" i="55"/>
  <c r="Q76" i="55" s="1"/>
  <c r="N76" i="55"/>
  <c r="L76" i="55"/>
  <c r="S72" i="55"/>
  <c r="P72" i="55"/>
  <c r="Q72" i="55" s="1"/>
  <c r="N72" i="55"/>
  <c r="L72" i="55"/>
  <c r="S71" i="55"/>
  <c r="P71" i="55"/>
  <c r="Q71" i="55" s="1"/>
  <c r="N71" i="55"/>
  <c r="L71" i="55"/>
  <c r="S70" i="55"/>
  <c r="P70" i="55"/>
  <c r="Q70" i="55" s="1"/>
  <c r="N70" i="55"/>
  <c r="L70" i="55"/>
  <c r="S69" i="55"/>
  <c r="P69" i="55"/>
  <c r="Q69" i="55" s="1"/>
  <c r="N69" i="55"/>
  <c r="L69" i="55"/>
  <c r="S68" i="55"/>
  <c r="P68" i="55"/>
  <c r="Q68" i="55" s="1"/>
  <c r="N68" i="55"/>
  <c r="L68" i="55"/>
  <c r="S67" i="55"/>
  <c r="P67" i="55"/>
  <c r="Q67" i="55" s="1"/>
  <c r="N67" i="55"/>
  <c r="L67" i="55"/>
  <c r="S66" i="55"/>
  <c r="P66" i="55"/>
  <c r="Q66" i="55" s="1"/>
  <c r="N66" i="55"/>
  <c r="L66" i="55"/>
  <c r="S65" i="55"/>
  <c r="P65" i="55"/>
  <c r="Q65" i="55" s="1"/>
  <c r="N65" i="55"/>
  <c r="L65" i="55"/>
  <c r="S63" i="55"/>
  <c r="P63" i="55"/>
  <c r="Q63" i="55" s="1"/>
  <c r="N63" i="55"/>
  <c r="L63" i="55"/>
  <c r="S59" i="55"/>
  <c r="P59" i="55"/>
  <c r="Q59" i="55" s="1"/>
  <c r="N59" i="55"/>
  <c r="L59" i="55"/>
  <c r="S58" i="55"/>
  <c r="P58" i="55"/>
  <c r="Q58" i="55" s="1"/>
  <c r="N58" i="55"/>
  <c r="L58" i="55"/>
  <c r="S57" i="55"/>
  <c r="P57" i="55"/>
  <c r="Q57" i="55" s="1"/>
  <c r="N57" i="55"/>
  <c r="L57" i="55"/>
  <c r="S56" i="55"/>
  <c r="P56" i="55"/>
  <c r="Q56" i="55" s="1"/>
  <c r="N56" i="55"/>
  <c r="L56" i="55"/>
  <c r="S55" i="55"/>
  <c r="P55" i="55"/>
  <c r="Q55" i="55" s="1"/>
  <c r="N55" i="55"/>
  <c r="L55" i="55"/>
  <c r="S54" i="55"/>
  <c r="P54" i="55"/>
  <c r="Q54" i="55" s="1"/>
  <c r="N54" i="55"/>
  <c r="L54" i="55"/>
  <c r="S53" i="55"/>
  <c r="P53" i="55"/>
  <c r="Q53" i="55" s="1"/>
  <c r="N53" i="55"/>
  <c r="L53" i="55"/>
  <c r="S52" i="55"/>
  <c r="P52" i="55"/>
  <c r="Q52" i="55" s="1"/>
  <c r="N52" i="55"/>
  <c r="L52" i="55"/>
  <c r="S50" i="55"/>
  <c r="P50" i="55"/>
  <c r="N50" i="55"/>
  <c r="L50" i="55"/>
  <c r="S46" i="55"/>
  <c r="P46" i="55"/>
  <c r="Q46" i="55" s="1"/>
  <c r="N46" i="55"/>
  <c r="L46" i="55"/>
  <c r="S45" i="55"/>
  <c r="P45" i="55"/>
  <c r="Q45" i="55" s="1"/>
  <c r="N45" i="55"/>
  <c r="L45" i="55"/>
  <c r="S44" i="55"/>
  <c r="P44" i="55"/>
  <c r="Q44" i="55" s="1"/>
  <c r="N44" i="55"/>
  <c r="L44" i="55"/>
  <c r="S43" i="55"/>
  <c r="P43" i="55"/>
  <c r="Q43" i="55" s="1"/>
  <c r="N43" i="55"/>
  <c r="L43" i="55"/>
  <c r="S42" i="55"/>
  <c r="P42" i="55"/>
  <c r="Q42" i="55" s="1"/>
  <c r="N42" i="55"/>
  <c r="L42" i="55"/>
  <c r="S41" i="55"/>
  <c r="P41" i="55"/>
  <c r="Q41" i="55" s="1"/>
  <c r="N41" i="55"/>
  <c r="L41" i="55"/>
  <c r="S40" i="55"/>
  <c r="P40" i="55"/>
  <c r="Q40" i="55" s="1"/>
  <c r="N40" i="55"/>
  <c r="L40" i="55"/>
  <c r="S39" i="55"/>
  <c r="P39" i="55"/>
  <c r="Q39" i="55" s="1"/>
  <c r="N39" i="55"/>
  <c r="L39" i="55"/>
  <c r="S37" i="55"/>
  <c r="P37" i="55"/>
  <c r="Q37" i="55" s="1"/>
  <c r="N37" i="55"/>
  <c r="L37" i="55"/>
  <c r="S33" i="55"/>
  <c r="P33" i="55"/>
  <c r="Q33" i="55" s="1"/>
  <c r="N33" i="55"/>
  <c r="L33" i="55"/>
  <c r="S32" i="55"/>
  <c r="P32" i="55"/>
  <c r="Q32" i="55" s="1"/>
  <c r="N32" i="55"/>
  <c r="L32" i="55"/>
  <c r="S31" i="55"/>
  <c r="P31" i="55"/>
  <c r="Q31" i="55" s="1"/>
  <c r="N31" i="55"/>
  <c r="L31" i="55"/>
  <c r="S30" i="55"/>
  <c r="P30" i="55"/>
  <c r="Q30" i="55" s="1"/>
  <c r="N30" i="55"/>
  <c r="L30" i="55"/>
  <c r="S29" i="55"/>
  <c r="P29" i="55"/>
  <c r="Q29" i="55" s="1"/>
  <c r="N29" i="55"/>
  <c r="L29" i="55"/>
  <c r="S28" i="55"/>
  <c r="P28" i="55"/>
  <c r="Q28" i="55" s="1"/>
  <c r="N28" i="55"/>
  <c r="L28" i="55"/>
  <c r="S27" i="55"/>
  <c r="P27" i="55"/>
  <c r="Q27" i="55" s="1"/>
  <c r="N27" i="55"/>
  <c r="L27" i="55"/>
  <c r="S25" i="55"/>
  <c r="P25" i="55"/>
  <c r="Q25" i="55" s="1"/>
  <c r="S20" i="55"/>
  <c r="P20" i="55"/>
  <c r="Q20" i="55" s="1"/>
  <c r="N20" i="55"/>
  <c r="L20" i="55"/>
  <c r="S19" i="55"/>
  <c r="P19" i="55"/>
  <c r="Q19" i="55" s="1"/>
  <c r="N19" i="55"/>
  <c r="L19" i="55"/>
  <c r="S18" i="55"/>
  <c r="P18" i="55"/>
  <c r="Q18" i="55" s="1"/>
  <c r="N18" i="55"/>
  <c r="L18" i="55"/>
  <c r="S17" i="55"/>
  <c r="P17" i="55"/>
  <c r="Q17" i="55" s="1"/>
  <c r="N17" i="55"/>
  <c r="L17" i="55"/>
  <c r="S16" i="55"/>
  <c r="P16" i="55"/>
  <c r="Q16" i="55" s="1"/>
  <c r="N16" i="55"/>
  <c r="L16" i="55"/>
  <c r="S15" i="55"/>
  <c r="P15" i="55"/>
  <c r="Q15" i="55" s="1"/>
  <c r="N15" i="55"/>
  <c r="L15" i="55"/>
  <c r="S14" i="55"/>
  <c r="P14" i="55"/>
  <c r="Q14" i="55" s="1"/>
  <c r="N14" i="55"/>
  <c r="L14" i="55"/>
  <c r="S13" i="55"/>
  <c r="P13" i="55"/>
  <c r="Q13" i="55" s="1"/>
  <c r="N13" i="55"/>
  <c r="L13" i="55"/>
  <c r="S11" i="55"/>
  <c r="Q11" i="55"/>
  <c r="B20" i="53"/>
  <c r="B29" i="53"/>
  <c r="B16" i="53"/>
  <c r="B17" i="53"/>
  <c r="B18" i="53"/>
  <c r="B19" i="53"/>
  <c r="B21" i="53"/>
  <c r="B22" i="53"/>
  <c r="B23" i="53"/>
  <c r="B24" i="53"/>
  <c r="B25" i="53"/>
  <c r="B26" i="53"/>
  <c r="B27" i="53"/>
  <c r="B28" i="53"/>
  <c r="B30" i="53"/>
  <c r="B31" i="53"/>
  <c r="B32" i="53"/>
  <c r="B33" i="53"/>
  <c r="B34" i="53"/>
  <c r="B35" i="53"/>
  <c r="B36" i="53"/>
  <c r="B37" i="53"/>
  <c r="B38" i="53"/>
  <c r="B39" i="53"/>
  <c r="B40" i="53"/>
  <c r="B41" i="53"/>
  <c r="B42" i="53"/>
  <c r="B43" i="53"/>
  <c r="B44" i="53"/>
  <c r="B45" i="53"/>
  <c r="B46" i="53"/>
  <c r="B47" i="53"/>
  <c r="B48" i="53"/>
  <c r="T160" i="55" l="1"/>
  <c r="U160" i="55" s="1"/>
  <c r="T423" i="55"/>
  <c r="U423" i="55" s="1"/>
  <c r="T431" i="55"/>
  <c r="U431" i="55" s="1"/>
  <c r="T434" i="55"/>
  <c r="U434" i="55" s="1"/>
  <c r="T420" i="55"/>
  <c r="U420" i="55" s="1"/>
  <c r="T405" i="55"/>
  <c r="U405" i="55" s="1"/>
  <c r="T409" i="55"/>
  <c r="U409" i="55" s="1"/>
  <c r="T416" i="55"/>
  <c r="U416" i="55" s="1"/>
  <c r="T419" i="55"/>
  <c r="U419" i="55" s="1"/>
  <c r="T435" i="55"/>
  <c r="U435" i="55" s="1"/>
  <c r="T300" i="55"/>
  <c r="U300" i="55" s="1"/>
  <c r="T143" i="55"/>
  <c r="U143" i="55" s="1"/>
  <c r="T207" i="55"/>
  <c r="U207" i="55" s="1"/>
  <c r="T279" i="55"/>
  <c r="U279" i="55" s="1"/>
  <c r="T305" i="55"/>
  <c r="U305" i="55" s="1"/>
  <c r="T315" i="55"/>
  <c r="U315" i="55" s="1"/>
  <c r="T367" i="55"/>
  <c r="U367" i="55" s="1"/>
  <c r="T316" i="55"/>
  <c r="U316" i="55" s="1"/>
  <c r="T327" i="55"/>
  <c r="U327" i="55" s="1"/>
  <c r="T330" i="55"/>
  <c r="U330" i="55" s="1"/>
  <c r="T353" i="55"/>
  <c r="U353" i="55" s="1"/>
  <c r="T356" i="55"/>
  <c r="U356" i="55" s="1"/>
  <c r="T342" i="55"/>
  <c r="U342" i="55" s="1"/>
  <c r="T352" i="55"/>
  <c r="U352" i="55" s="1"/>
  <c r="T249" i="55"/>
  <c r="U249" i="55" s="1"/>
  <c r="T258" i="55"/>
  <c r="U258" i="55" s="1"/>
  <c r="T380" i="55"/>
  <c r="U380" i="55" s="1"/>
  <c r="T436" i="55"/>
  <c r="U436" i="55" s="1"/>
  <c r="T276" i="55"/>
  <c r="U276" i="55" s="1"/>
  <c r="T280" i="55"/>
  <c r="U280" i="55" s="1"/>
  <c r="T213" i="55"/>
  <c r="U213" i="55" s="1"/>
  <c r="S373" i="55"/>
  <c r="F43" i="53" s="1"/>
  <c r="T421" i="55"/>
  <c r="U421" i="55" s="1"/>
  <c r="T358" i="55"/>
  <c r="U358" i="55" s="1"/>
  <c r="T291" i="55"/>
  <c r="U291" i="55" s="1"/>
  <c r="T343" i="55"/>
  <c r="U343" i="55" s="1"/>
  <c r="T391" i="55"/>
  <c r="U391" i="55" s="1"/>
  <c r="T395" i="55"/>
  <c r="U395" i="55" s="1"/>
  <c r="T364" i="55"/>
  <c r="U364" i="55" s="1"/>
  <c r="T183" i="55"/>
  <c r="U183" i="55" s="1"/>
  <c r="T84" i="55"/>
  <c r="U84" i="55" s="1"/>
  <c r="T121" i="55"/>
  <c r="U121" i="55" s="1"/>
  <c r="T247" i="55"/>
  <c r="U247" i="55" s="1"/>
  <c r="T288" i="55"/>
  <c r="U288" i="55" s="1"/>
  <c r="T362" i="55"/>
  <c r="U362" i="55" s="1"/>
  <c r="L386" i="55"/>
  <c r="D44" i="53" s="1"/>
  <c r="L425" i="55"/>
  <c r="D47" i="53" s="1"/>
  <c r="T202" i="55"/>
  <c r="U202" i="55" s="1"/>
  <c r="T80" i="55"/>
  <c r="U80" i="55" s="1"/>
  <c r="T184" i="55"/>
  <c r="U184" i="55" s="1"/>
  <c r="T195" i="55"/>
  <c r="U195" i="55" s="1"/>
  <c r="T144" i="55"/>
  <c r="U144" i="55" s="1"/>
  <c r="T98" i="55"/>
  <c r="U98" i="55" s="1"/>
  <c r="T46" i="55"/>
  <c r="U46" i="55" s="1"/>
  <c r="T106" i="55"/>
  <c r="U106" i="55" s="1"/>
  <c r="T132" i="55"/>
  <c r="U132" i="55" s="1"/>
  <c r="T136" i="55"/>
  <c r="U136" i="55" s="1"/>
  <c r="T325" i="55"/>
  <c r="U325" i="55" s="1"/>
  <c r="T351" i="55"/>
  <c r="U351" i="55" s="1"/>
  <c r="T366" i="55"/>
  <c r="U366" i="55" s="1"/>
  <c r="T214" i="55"/>
  <c r="U214" i="55" s="1"/>
  <c r="T236" i="55"/>
  <c r="U236" i="55" s="1"/>
  <c r="S165" i="55"/>
  <c r="F27" i="53" s="1"/>
  <c r="T96" i="55"/>
  <c r="U96" i="55" s="1"/>
  <c r="L269" i="55"/>
  <c r="D35" i="53" s="1"/>
  <c r="T185" i="55"/>
  <c r="U185" i="55" s="1"/>
  <c r="T267" i="55"/>
  <c r="U267" i="55" s="1"/>
  <c r="T123" i="55"/>
  <c r="U123" i="55" s="1"/>
  <c r="T260" i="55"/>
  <c r="U260" i="55" s="1"/>
  <c r="T54" i="55"/>
  <c r="U54" i="55" s="1"/>
  <c r="T135" i="55"/>
  <c r="U135" i="55" s="1"/>
  <c r="T146" i="55"/>
  <c r="U146" i="55" s="1"/>
  <c r="T150" i="55"/>
  <c r="U150" i="55" s="1"/>
  <c r="T251" i="55"/>
  <c r="U251" i="55" s="1"/>
  <c r="T277" i="55"/>
  <c r="U277" i="55" s="1"/>
  <c r="T429" i="55"/>
  <c r="U429" i="55" s="1"/>
  <c r="T19" i="55"/>
  <c r="U19" i="55" s="1"/>
  <c r="T118" i="55"/>
  <c r="U118" i="55" s="1"/>
  <c r="S438" i="55"/>
  <c r="F48" i="53" s="1"/>
  <c r="L139" i="55"/>
  <c r="D25" i="53" s="1"/>
  <c r="L152" i="55"/>
  <c r="D26" i="53" s="1"/>
  <c r="T156" i="55"/>
  <c r="U156" i="55" s="1"/>
  <c r="T393" i="55"/>
  <c r="U393" i="55" s="1"/>
  <c r="T403" i="55"/>
  <c r="U403" i="55" s="1"/>
  <c r="S35" i="55"/>
  <c r="F17" i="53" s="1"/>
  <c r="T286" i="55"/>
  <c r="U286" i="55" s="1"/>
  <c r="T212" i="55"/>
  <c r="U212" i="55" s="1"/>
  <c r="T234" i="55"/>
  <c r="U234" i="55" s="1"/>
  <c r="T379" i="55"/>
  <c r="U379" i="55" s="1"/>
  <c r="T383" i="55"/>
  <c r="U383" i="55" s="1"/>
  <c r="T390" i="55"/>
  <c r="U390" i="55" s="1"/>
  <c r="T14" i="55"/>
  <c r="U14" i="55" s="1"/>
  <c r="T228" i="55"/>
  <c r="U228" i="55" s="1"/>
  <c r="T158" i="55"/>
  <c r="U158" i="55" s="1"/>
  <c r="T317" i="55"/>
  <c r="U317" i="55" s="1"/>
  <c r="T57" i="55"/>
  <c r="U57" i="55" s="1"/>
  <c r="T162" i="55"/>
  <c r="U162" i="55" s="1"/>
  <c r="T173" i="55"/>
  <c r="U173" i="55" s="1"/>
  <c r="T220" i="55"/>
  <c r="U220" i="55" s="1"/>
  <c r="T433" i="55"/>
  <c r="U433" i="55" s="1"/>
  <c r="T68" i="55"/>
  <c r="U68" i="55" s="1"/>
  <c r="T71" i="55"/>
  <c r="U71" i="55" s="1"/>
  <c r="T82" i="55"/>
  <c r="U82" i="55" s="1"/>
  <c r="T93" i="55"/>
  <c r="U93" i="55" s="1"/>
  <c r="T180" i="55"/>
  <c r="U180" i="55" s="1"/>
  <c r="T264" i="55"/>
  <c r="U264" i="55" s="1"/>
  <c r="T278" i="55"/>
  <c r="U278" i="55" s="1"/>
  <c r="T289" i="55"/>
  <c r="U289" i="55" s="1"/>
  <c r="T407" i="55"/>
  <c r="U407" i="55" s="1"/>
  <c r="T159" i="55"/>
  <c r="U159" i="55" s="1"/>
  <c r="T304" i="55"/>
  <c r="U304" i="55" s="1"/>
  <c r="T422" i="55"/>
  <c r="U422" i="55" s="1"/>
  <c r="T72" i="55"/>
  <c r="U72" i="55" s="1"/>
  <c r="T378" i="55"/>
  <c r="U378" i="55" s="1"/>
  <c r="L412" i="55"/>
  <c r="D46" i="53" s="1"/>
  <c r="T418" i="55"/>
  <c r="U418" i="55" s="1"/>
  <c r="T29" i="55"/>
  <c r="U29" i="55" s="1"/>
  <c r="T33" i="55"/>
  <c r="U33" i="55" s="1"/>
  <c r="T104" i="55"/>
  <c r="U104" i="55" s="1"/>
  <c r="T137" i="55"/>
  <c r="U137" i="55" s="1"/>
  <c r="T163" i="55"/>
  <c r="U163" i="55" s="1"/>
  <c r="T199" i="55"/>
  <c r="U199" i="55" s="1"/>
  <c r="T235" i="55"/>
  <c r="U235" i="55" s="1"/>
  <c r="T250" i="55"/>
  <c r="U250" i="55" s="1"/>
  <c r="T254" i="55"/>
  <c r="U254" i="55" s="1"/>
  <c r="T261" i="55"/>
  <c r="U261" i="55" s="1"/>
  <c r="S282" i="55"/>
  <c r="F36" i="53" s="1"/>
  <c r="T341" i="55"/>
  <c r="U341" i="55" s="1"/>
  <c r="T17" i="55"/>
  <c r="U17" i="55" s="1"/>
  <c r="T108" i="55"/>
  <c r="U108" i="55" s="1"/>
  <c r="T133" i="55"/>
  <c r="U133" i="55" s="1"/>
  <c r="T196" i="55"/>
  <c r="U196" i="55" s="1"/>
  <c r="T210" i="55"/>
  <c r="U210" i="55" s="1"/>
  <c r="L243" i="55"/>
  <c r="D33" i="53" s="1"/>
  <c r="T240" i="55"/>
  <c r="U240" i="55" s="1"/>
  <c r="T331" i="55"/>
  <c r="U331" i="55" s="1"/>
  <c r="T382" i="55"/>
  <c r="U382" i="55" s="1"/>
  <c r="T404" i="55"/>
  <c r="U404" i="55" s="1"/>
  <c r="T30" i="55"/>
  <c r="U30" i="55" s="1"/>
  <c r="T119" i="55"/>
  <c r="U119" i="55" s="1"/>
  <c r="T130" i="55"/>
  <c r="U130" i="55" s="1"/>
  <c r="T200" i="55"/>
  <c r="U200" i="55" s="1"/>
  <c r="T226" i="55"/>
  <c r="U226" i="55" s="1"/>
  <c r="T302" i="55"/>
  <c r="U302" i="55" s="1"/>
  <c r="T357" i="55"/>
  <c r="U357" i="55" s="1"/>
  <c r="S386" i="55"/>
  <c r="F44" i="53" s="1"/>
  <c r="T76" i="55"/>
  <c r="U76" i="55" s="1"/>
  <c r="T197" i="55"/>
  <c r="U197" i="55" s="1"/>
  <c r="T171" i="55"/>
  <c r="U171" i="55" s="1"/>
  <c r="T201" i="55"/>
  <c r="U201" i="55" s="1"/>
  <c r="S217" i="55"/>
  <c r="F31" i="53" s="1"/>
  <c r="T110" i="55"/>
  <c r="U110" i="55" s="1"/>
  <c r="T120" i="55"/>
  <c r="U120" i="55" s="1"/>
  <c r="T161" i="55"/>
  <c r="U161" i="55" s="1"/>
  <c r="T266" i="55"/>
  <c r="U266" i="55" s="1"/>
  <c r="T273" i="55"/>
  <c r="U273" i="55" s="1"/>
  <c r="T332" i="55"/>
  <c r="U332" i="55" s="1"/>
  <c r="T262" i="55"/>
  <c r="U262" i="55" s="1"/>
  <c r="T187" i="55"/>
  <c r="U187" i="55" s="1"/>
  <c r="S204" i="55"/>
  <c r="F30" i="53" s="1"/>
  <c r="T238" i="55"/>
  <c r="U238" i="55" s="1"/>
  <c r="T252" i="55"/>
  <c r="U252" i="55" s="1"/>
  <c r="T336" i="55"/>
  <c r="U336" i="55" s="1"/>
  <c r="T406" i="55"/>
  <c r="U406" i="55" s="1"/>
  <c r="T172" i="55"/>
  <c r="U172" i="55" s="1"/>
  <c r="T219" i="55"/>
  <c r="U219" i="55" s="1"/>
  <c r="T314" i="55"/>
  <c r="U314" i="55" s="1"/>
  <c r="T318" i="55"/>
  <c r="U318" i="55" s="1"/>
  <c r="T392" i="55"/>
  <c r="U392" i="55" s="1"/>
  <c r="T396" i="55"/>
  <c r="U396" i="55" s="1"/>
  <c r="T67" i="55"/>
  <c r="U67" i="55" s="1"/>
  <c r="T176" i="55"/>
  <c r="U176" i="55" s="1"/>
  <c r="T303" i="55"/>
  <c r="U303" i="55" s="1"/>
  <c r="T329" i="55"/>
  <c r="U329" i="55" s="1"/>
  <c r="T355" i="55"/>
  <c r="U355" i="55" s="1"/>
  <c r="T377" i="55"/>
  <c r="U377" i="55" s="1"/>
  <c r="T381" i="55"/>
  <c r="U381" i="55" s="1"/>
  <c r="T245" i="55"/>
  <c r="U245" i="55" s="1"/>
  <c r="Q256" i="55"/>
  <c r="E34" i="53" s="1"/>
  <c r="T338" i="55"/>
  <c r="U338" i="55" s="1"/>
  <c r="Q243" i="55"/>
  <c r="E33" i="53" s="1"/>
  <c r="T232" i="55"/>
  <c r="U232" i="55" s="1"/>
  <c r="T182" i="55"/>
  <c r="U182" i="55" s="1"/>
  <c r="Q204" i="55"/>
  <c r="E30" i="53" s="1"/>
  <c r="Q295" i="55"/>
  <c r="E37" i="53" s="1"/>
  <c r="T284" i="55"/>
  <c r="U284" i="55" s="1"/>
  <c r="Q321" i="55"/>
  <c r="E39" i="53" s="1"/>
  <c r="T157" i="55"/>
  <c r="U157" i="55" s="1"/>
  <c r="Q165" i="55"/>
  <c r="E27" i="53" s="1"/>
  <c r="T310" i="55"/>
  <c r="U310" i="55" s="1"/>
  <c r="T53" i="55"/>
  <c r="U53" i="55" s="1"/>
  <c r="T328" i="55"/>
  <c r="U328" i="55" s="1"/>
  <c r="T211" i="55"/>
  <c r="U211" i="55" s="1"/>
  <c r="T397" i="55"/>
  <c r="U397" i="55" s="1"/>
  <c r="T134" i="55"/>
  <c r="U134" i="55" s="1"/>
  <c r="T215" i="55"/>
  <c r="U215" i="55" s="1"/>
  <c r="T40" i="55"/>
  <c r="U40" i="55" s="1"/>
  <c r="T131" i="55"/>
  <c r="U131" i="55" s="1"/>
  <c r="T149" i="55"/>
  <c r="U149" i="55" s="1"/>
  <c r="T265" i="55"/>
  <c r="U265" i="55" s="1"/>
  <c r="Q347" i="55"/>
  <c r="E41" i="53" s="1"/>
  <c r="T375" i="55"/>
  <c r="U375" i="55" s="1"/>
  <c r="T408" i="55"/>
  <c r="U408" i="55" s="1"/>
  <c r="T58" i="55"/>
  <c r="U58" i="55" s="1"/>
  <c r="T43" i="55"/>
  <c r="U43" i="55" s="1"/>
  <c r="T293" i="55"/>
  <c r="U293" i="55" s="1"/>
  <c r="T79" i="55"/>
  <c r="U79" i="55" s="1"/>
  <c r="Q308" i="55"/>
  <c r="E38" i="53" s="1"/>
  <c r="T319" i="55"/>
  <c r="U319" i="55" s="1"/>
  <c r="S412" i="55"/>
  <c r="F46" i="53" s="1"/>
  <c r="L438" i="55"/>
  <c r="D48" i="53" s="1"/>
  <c r="T59" i="55"/>
  <c r="U59" i="55" s="1"/>
  <c r="T111" i="55"/>
  <c r="U111" i="55" s="1"/>
  <c r="T237" i="55"/>
  <c r="U237" i="55" s="1"/>
  <c r="T15" i="55"/>
  <c r="U15" i="55" s="1"/>
  <c r="T223" i="55"/>
  <c r="U223" i="55" s="1"/>
  <c r="T241" i="55"/>
  <c r="U241" i="55" s="1"/>
  <c r="T248" i="55"/>
  <c r="U248" i="55" s="1"/>
  <c r="S178" i="55"/>
  <c r="F28" i="53" s="1"/>
  <c r="T27" i="55"/>
  <c r="U27" i="55" s="1"/>
  <c r="T175" i="55"/>
  <c r="U175" i="55" s="1"/>
  <c r="T189" i="55"/>
  <c r="U189" i="55" s="1"/>
  <c r="Q217" i="55"/>
  <c r="E31" i="53" s="1"/>
  <c r="S334" i="55"/>
  <c r="F40" i="53" s="1"/>
  <c r="T388" i="55"/>
  <c r="U388" i="55" s="1"/>
  <c r="T39" i="55"/>
  <c r="U39" i="55" s="1"/>
  <c r="T253" i="55"/>
  <c r="U253" i="55" s="1"/>
  <c r="T349" i="55"/>
  <c r="U349" i="55" s="1"/>
  <c r="T432" i="55"/>
  <c r="U432" i="55" s="1"/>
  <c r="L35" i="55"/>
  <c r="D17" i="53" s="1"/>
  <c r="T85" i="55"/>
  <c r="U85" i="55" s="1"/>
  <c r="L113" i="55"/>
  <c r="D23" i="53" s="1"/>
  <c r="T371" i="55"/>
  <c r="U371" i="55" s="1"/>
  <c r="L126" i="55"/>
  <c r="D24" i="53" s="1"/>
  <c r="T414" i="55"/>
  <c r="U414" i="55" s="1"/>
  <c r="T401" i="55"/>
  <c r="U401" i="55" s="1"/>
  <c r="Q399" i="55"/>
  <c r="E45" i="53" s="1"/>
  <c r="Q360" i="55"/>
  <c r="E42" i="53" s="1"/>
  <c r="T323" i="55"/>
  <c r="U323" i="55" s="1"/>
  <c r="T297" i="55"/>
  <c r="U297" i="55" s="1"/>
  <c r="T271" i="55"/>
  <c r="U271" i="55" s="1"/>
  <c r="T115" i="55"/>
  <c r="U115" i="55" s="1"/>
  <c r="T427" i="55"/>
  <c r="U427" i="55" s="1"/>
  <c r="S87" i="55"/>
  <c r="F21" i="53" s="1"/>
  <c r="Q113" i="55"/>
  <c r="E23" i="53" s="1"/>
  <c r="Q22" i="55"/>
  <c r="E16" i="53" s="1"/>
  <c r="T18" i="55"/>
  <c r="U18" i="55" s="1"/>
  <c r="T16" i="55"/>
  <c r="U16" i="55" s="1"/>
  <c r="Q50" i="55"/>
  <c r="Q61" i="55" s="1"/>
  <c r="E19" i="53" s="1"/>
  <c r="T28" i="55"/>
  <c r="U28" i="55" s="1"/>
  <c r="T31" i="55"/>
  <c r="U31" i="55" s="1"/>
  <c r="T32" i="55"/>
  <c r="U32" i="55" s="1"/>
  <c r="T45" i="55"/>
  <c r="U45" i="55" s="1"/>
  <c r="L61" i="55"/>
  <c r="D19" i="53" s="1"/>
  <c r="T52" i="55"/>
  <c r="U52" i="55" s="1"/>
  <c r="T55" i="55"/>
  <c r="U55" i="55" s="1"/>
  <c r="T66" i="55"/>
  <c r="U66" i="55" s="1"/>
  <c r="T83" i="55"/>
  <c r="U83" i="55" s="1"/>
  <c r="T141" i="55"/>
  <c r="U141" i="55" s="1"/>
  <c r="T145" i="55"/>
  <c r="U145" i="55" s="1"/>
  <c r="T148" i="55"/>
  <c r="U148" i="55" s="1"/>
  <c r="T169" i="55"/>
  <c r="U169" i="55" s="1"/>
  <c r="T186" i="55"/>
  <c r="U186" i="55" s="1"/>
  <c r="T188" i="55"/>
  <c r="U188" i="55" s="1"/>
  <c r="L204" i="55"/>
  <c r="D30" i="53" s="1"/>
  <c r="T225" i="55"/>
  <c r="U225" i="55" s="1"/>
  <c r="L282" i="55"/>
  <c r="D36" i="53" s="1"/>
  <c r="T299" i="55"/>
  <c r="U299" i="55" s="1"/>
  <c r="T301" i="55"/>
  <c r="U301" i="55" s="1"/>
  <c r="S308" i="55"/>
  <c r="F38" i="53" s="1"/>
  <c r="T311" i="55"/>
  <c r="U311" i="55" s="1"/>
  <c r="L334" i="55"/>
  <c r="D40" i="53" s="1"/>
  <c r="T20" i="55"/>
  <c r="U20" i="55" s="1"/>
  <c r="T44" i="55"/>
  <c r="U44" i="55" s="1"/>
  <c r="T69" i="55"/>
  <c r="U69" i="55" s="1"/>
  <c r="L87" i="55"/>
  <c r="D21" i="53" s="1"/>
  <c r="L191" i="55"/>
  <c r="D29" i="53" s="1"/>
  <c r="T206" i="55"/>
  <c r="U206" i="55" s="1"/>
  <c r="T209" i="55"/>
  <c r="U209" i="55" s="1"/>
  <c r="L217" i="55"/>
  <c r="D31" i="53" s="1"/>
  <c r="T340" i="55"/>
  <c r="U340" i="55" s="1"/>
  <c r="T344" i="55"/>
  <c r="U344" i="55" s="1"/>
  <c r="L360" i="55"/>
  <c r="D42" i="53" s="1"/>
  <c r="S360" i="55"/>
  <c r="F42" i="53" s="1"/>
  <c r="T368" i="55"/>
  <c r="U368" i="55" s="1"/>
  <c r="T370" i="55"/>
  <c r="U370" i="55" s="1"/>
  <c r="T384" i="55"/>
  <c r="U384" i="55" s="1"/>
  <c r="L399" i="55"/>
  <c r="D45" i="53" s="1"/>
  <c r="T394" i="55"/>
  <c r="U394" i="55" s="1"/>
  <c r="T410" i="55"/>
  <c r="U410" i="55" s="1"/>
  <c r="Q425" i="55"/>
  <c r="E47" i="53" s="1"/>
  <c r="T417" i="55"/>
  <c r="U417" i="55" s="1"/>
  <c r="Q438" i="55"/>
  <c r="E48" i="53" s="1"/>
  <c r="S126" i="55"/>
  <c r="F24" i="53" s="1"/>
  <c r="Q334" i="55"/>
  <c r="E40" i="53" s="1"/>
  <c r="S347" i="55"/>
  <c r="F41" i="53" s="1"/>
  <c r="Q386" i="55"/>
  <c r="Q412" i="55"/>
  <c r="E46" i="53" s="1"/>
  <c r="T42" i="55"/>
  <c r="U42" i="55" s="1"/>
  <c r="T56" i="55"/>
  <c r="U56" i="55" s="1"/>
  <c r="S113" i="55"/>
  <c r="F23" i="53" s="1"/>
  <c r="T107" i="55"/>
  <c r="U107" i="55" s="1"/>
  <c r="T109" i="55"/>
  <c r="U109" i="55" s="1"/>
  <c r="T147" i="55"/>
  <c r="U147" i="55" s="1"/>
  <c r="L165" i="55"/>
  <c r="T170" i="55"/>
  <c r="U170" i="55" s="1"/>
  <c r="T174" i="55"/>
  <c r="U174" i="55" s="1"/>
  <c r="T198" i="55"/>
  <c r="U198" i="55" s="1"/>
  <c r="T222" i="55"/>
  <c r="U222" i="55" s="1"/>
  <c r="S230" i="55"/>
  <c r="F32" i="53" s="1"/>
  <c r="S243" i="55"/>
  <c r="L256" i="55"/>
  <c r="D34" i="53" s="1"/>
  <c r="S256" i="55"/>
  <c r="F34" i="53" s="1"/>
  <c r="T263" i="55"/>
  <c r="U263" i="55" s="1"/>
  <c r="T275" i="55"/>
  <c r="U275" i="55" s="1"/>
  <c r="T287" i="55"/>
  <c r="U287" i="55" s="1"/>
  <c r="T292" i="55"/>
  <c r="U292" i="55" s="1"/>
  <c r="T306" i="55"/>
  <c r="U306" i="55" s="1"/>
  <c r="T313" i="55"/>
  <c r="U313" i="55" s="1"/>
  <c r="S321" i="55"/>
  <c r="F39" i="53" s="1"/>
  <c r="T345" i="55"/>
  <c r="U345" i="55" s="1"/>
  <c r="T365" i="55"/>
  <c r="U365" i="55" s="1"/>
  <c r="T369" i="55"/>
  <c r="U369" i="55" s="1"/>
  <c r="T430" i="55"/>
  <c r="U430" i="55" s="1"/>
  <c r="T92" i="55"/>
  <c r="U92" i="55" s="1"/>
  <c r="T94" i="55"/>
  <c r="U94" i="55" s="1"/>
  <c r="T89" i="55"/>
  <c r="U89" i="55" s="1"/>
  <c r="Q100" i="55"/>
  <c r="E22" i="53" s="1"/>
  <c r="T63" i="55"/>
  <c r="U63" i="55" s="1"/>
  <c r="L74" i="55"/>
  <c r="D20" i="53" s="1"/>
  <c r="S22" i="55"/>
  <c r="F16" i="53" s="1"/>
  <c r="T11" i="55"/>
  <c r="U11" i="55" s="1"/>
  <c r="T128" i="55"/>
  <c r="U128" i="55" s="1"/>
  <c r="Q139" i="55"/>
  <c r="E25" i="53" s="1"/>
  <c r="T37" i="55"/>
  <c r="U37" i="55" s="1"/>
  <c r="Q48" i="55"/>
  <c r="E18" i="53" s="1"/>
  <c r="Q191" i="55"/>
  <c r="E29" i="53" s="1"/>
  <c r="Q230" i="55"/>
  <c r="E32" i="53" s="1"/>
  <c r="Q74" i="55"/>
  <c r="E20" i="53" s="1"/>
  <c r="T25" i="55"/>
  <c r="U25" i="55" s="1"/>
  <c r="Q35" i="55"/>
  <c r="T81" i="55"/>
  <c r="U81" i="55" s="1"/>
  <c r="Q87" i="55"/>
  <c r="E21" i="53" s="1"/>
  <c r="Q126" i="55"/>
  <c r="E24" i="53" s="1"/>
  <c r="T117" i="55"/>
  <c r="U117" i="55" s="1"/>
  <c r="Q152" i="55"/>
  <c r="E26" i="53" s="1"/>
  <c r="S48" i="55"/>
  <c r="F18" i="53" s="1"/>
  <c r="Q178" i="55"/>
  <c r="E28" i="53" s="1"/>
  <c r="L295" i="55"/>
  <c r="D37" i="53" s="1"/>
  <c r="T24" i="55"/>
  <c r="U24" i="55" s="1"/>
  <c r="T78" i="55"/>
  <c r="U78" i="55" s="1"/>
  <c r="T354" i="55"/>
  <c r="U354" i="55" s="1"/>
  <c r="S399" i="55"/>
  <c r="F45" i="53" s="1"/>
  <c r="S191" i="55"/>
  <c r="F29" i="53" s="1"/>
  <c r="T91" i="55"/>
  <c r="U91" i="55" s="1"/>
  <c r="Q269" i="55"/>
  <c r="E35" i="53" s="1"/>
  <c r="T105" i="55"/>
  <c r="U105" i="55" s="1"/>
  <c r="T97" i="55"/>
  <c r="U97" i="55" s="1"/>
  <c r="T239" i="55"/>
  <c r="U239" i="55" s="1"/>
  <c r="T13" i="55"/>
  <c r="U13" i="55" s="1"/>
  <c r="T41" i="55"/>
  <c r="U41" i="55" s="1"/>
  <c r="S74" i="55"/>
  <c r="F20" i="53" s="1"/>
  <c r="T70" i="55"/>
  <c r="U70" i="55" s="1"/>
  <c r="T122" i="55"/>
  <c r="U122" i="55" s="1"/>
  <c r="T124" i="55"/>
  <c r="U124" i="55" s="1"/>
  <c r="S269" i="55"/>
  <c r="F35" i="53" s="1"/>
  <c r="L22" i="55"/>
  <c r="T167" i="55"/>
  <c r="U167" i="55" s="1"/>
  <c r="Q282" i="55"/>
  <c r="E36" i="53" s="1"/>
  <c r="S152" i="55"/>
  <c r="F26" i="53" s="1"/>
  <c r="S100" i="55"/>
  <c r="F22" i="53" s="1"/>
  <c r="S61" i="55"/>
  <c r="F19" i="53" s="1"/>
  <c r="S139" i="55"/>
  <c r="F25" i="53" s="1"/>
  <c r="L178" i="55"/>
  <c r="D28" i="53" s="1"/>
  <c r="T274" i="55"/>
  <c r="U274" i="55" s="1"/>
  <c r="L347" i="55"/>
  <c r="D41" i="53" s="1"/>
  <c r="T339" i="55"/>
  <c r="U339" i="55" s="1"/>
  <c r="T102" i="55"/>
  <c r="U102" i="55" s="1"/>
  <c r="T154" i="55"/>
  <c r="U154" i="55" s="1"/>
  <c r="T193" i="55"/>
  <c r="U193" i="55" s="1"/>
  <c r="L230" i="55"/>
  <c r="D32" i="53" s="1"/>
  <c r="T326" i="55"/>
  <c r="U326" i="55" s="1"/>
  <c r="L48" i="55"/>
  <c r="D18" i="53" s="1"/>
  <c r="L100" i="55"/>
  <c r="D22" i="53" s="1"/>
  <c r="T95" i="55"/>
  <c r="U95" i="55" s="1"/>
  <c r="S295" i="55"/>
  <c r="F37" i="53" s="1"/>
  <c r="S425" i="55"/>
  <c r="F47" i="53" s="1"/>
  <c r="T65" i="55"/>
  <c r="U65" i="55" s="1"/>
  <c r="T227" i="55"/>
  <c r="U227" i="55" s="1"/>
  <c r="L373" i="55"/>
  <c r="D43" i="53" s="1"/>
  <c r="Q373" i="55"/>
  <c r="E43" i="53" s="1"/>
  <c r="L321" i="55"/>
  <c r="D39" i="53" s="1"/>
  <c r="T224" i="55"/>
  <c r="U224" i="55" s="1"/>
  <c r="L308" i="55"/>
  <c r="D38" i="53" s="1"/>
  <c r="T50" i="55" l="1"/>
  <c r="U50" i="55" s="1"/>
  <c r="U61" i="55" s="1"/>
  <c r="L469" i="55"/>
  <c r="S469" i="55"/>
  <c r="Q469" i="55"/>
  <c r="G31" i="53"/>
  <c r="U334" i="55"/>
  <c r="U399" i="55"/>
  <c r="U386" i="55"/>
  <c r="U256" i="55"/>
  <c r="U191" i="55"/>
  <c r="U165" i="55"/>
  <c r="U139" i="55"/>
  <c r="G48" i="53"/>
  <c r="U360" i="55"/>
  <c r="U269" i="55"/>
  <c r="U321" i="55"/>
  <c r="U425" i="55"/>
  <c r="U373" i="55"/>
  <c r="U217" i="55"/>
  <c r="U87" i="55"/>
  <c r="U347" i="55"/>
  <c r="U412" i="55"/>
  <c r="U204" i="55"/>
  <c r="U230" i="55"/>
  <c r="U152" i="55"/>
  <c r="U243" i="55"/>
  <c r="U295" i="55"/>
  <c r="U308" i="55"/>
  <c r="U282" i="55"/>
  <c r="G21" i="53"/>
  <c r="D27" i="53"/>
  <c r="G27" i="53" s="1"/>
  <c r="F33" i="53"/>
  <c r="G33" i="53" s="1"/>
  <c r="E44" i="53"/>
  <c r="G44" i="53" s="1"/>
  <c r="U438" i="55"/>
  <c r="U74" i="55"/>
  <c r="G23" i="53"/>
  <c r="G39" i="53"/>
  <c r="G32" i="53"/>
  <c r="G28" i="53"/>
  <c r="G30" i="53"/>
  <c r="G26" i="53"/>
  <c r="G34" i="53"/>
  <c r="G42" i="53"/>
  <c r="G38" i="53"/>
  <c r="G35" i="53"/>
  <c r="G19" i="53"/>
  <c r="G41" i="53"/>
  <c r="U48" i="55"/>
  <c r="G29" i="53"/>
  <c r="G47" i="53"/>
  <c r="G40" i="53"/>
  <c r="U35" i="55"/>
  <c r="G20" i="53"/>
  <c r="G46" i="53"/>
  <c r="G25" i="53"/>
  <c r="G24" i="53"/>
  <c r="G43" i="53"/>
  <c r="G37" i="53"/>
  <c r="G36" i="53"/>
  <c r="U100" i="55"/>
  <c r="G45" i="53"/>
  <c r="G22" i="53"/>
  <c r="E17" i="53"/>
  <c r="G17" i="53" s="1"/>
  <c r="U22" i="55"/>
  <c r="D16" i="53"/>
  <c r="U113" i="55"/>
  <c r="U126" i="55"/>
  <c r="U178" i="55"/>
  <c r="U469" i="55" l="1"/>
  <c r="U471" i="55" s="1"/>
  <c r="U473" i="55" s="1"/>
  <c r="U8" i="55" s="1"/>
  <c r="D50" i="53"/>
  <c r="E50" i="53"/>
  <c r="F50" i="53"/>
  <c r="F8" i="53"/>
  <c r="G8" i="53" s="1"/>
  <c r="F7" i="53"/>
  <c r="G7" i="53" s="1"/>
  <c r="F9" i="53"/>
  <c r="G9" i="53" s="1"/>
  <c r="G16" i="53"/>
  <c r="G18" i="53"/>
  <c r="U9" i="55" l="1"/>
  <c r="G15" i="53" l="1"/>
  <c r="U475" i="55"/>
  <c r="F8" i="98" s="1"/>
  <c r="F6" i="53" l="1"/>
  <c r="F11" i="53" s="1"/>
  <c r="G50" i="53"/>
  <c r="G10" i="53" s="1"/>
  <c r="F9" i="98"/>
  <c r="F10" i="98" s="1"/>
  <c r="F12" i="98" s="1"/>
  <c r="F10" i="99" s="1"/>
  <c r="G11" i="53" l="1"/>
  <c r="G6" i="53"/>
  <c r="F17" i="99"/>
  <c r="F15" i="98" s="1"/>
  <c r="F19" i="98"/>
  <c r="F14" i="98"/>
  <c r="L12" i="98"/>
  <c r="M12" i="98"/>
  <c r="F16" i="98" l="1"/>
  <c r="I17" i="99"/>
  <c r="H17" i="99"/>
  <c r="L16" i="98" l="1"/>
  <c r="M16" i="98"/>
  <c r="F20" i="98" l="1"/>
  <c r="L20" i="98" l="1"/>
  <c r="M20"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Kaduthodil, Johnson</author>
  </authors>
  <commentList>
    <comment ref="I442" authorId="0" shapeId="0" xr:uid="{670C548C-9E22-4039-ABF5-157C36CEB5DB}">
      <text>
        <r>
          <rPr>
            <sz val="9"/>
            <color indexed="81"/>
            <rFont val="Tahoma"/>
            <family val="2"/>
          </rPr>
          <t>Please fill in this cell with the contract duration.</t>
        </r>
      </text>
    </comment>
    <comment ref="I444" authorId="0" shapeId="0" xr:uid="{DF1A7672-770C-470F-87E8-05C766D43E3B}">
      <text>
        <r>
          <rPr>
            <sz val="9"/>
            <color indexed="81"/>
            <rFont val="Tahoma"/>
            <family val="2"/>
          </rPr>
          <t>Please fill in this cell with the contract duration, including an additional six months</t>
        </r>
      </text>
    </comment>
    <comment ref="I446" authorId="0" shapeId="0" xr:uid="{114FC9DB-9D5A-4DD1-BDCD-1A2A410ED027}">
      <text>
        <r>
          <rPr>
            <sz val="9"/>
            <color indexed="81"/>
            <rFont val="Tahoma"/>
            <family val="2"/>
          </rPr>
          <t>Please fill in this cell with the contract duration, including an additional six months</t>
        </r>
      </text>
    </comment>
    <comment ref="I448" authorId="0" shapeId="0" xr:uid="{08D5909E-B93C-49A3-84C9-513E850F3EFB}">
      <text>
        <r>
          <rPr>
            <sz val="9"/>
            <color indexed="81"/>
            <rFont val="Tahoma"/>
            <family val="2"/>
          </rPr>
          <t>Please fill in this cell with the contract duration.</t>
        </r>
      </text>
    </comment>
    <comment ref="I450" authorId="0" shapeId="0" xr:uid="{968DE0CD-404E-4501-BD13-323DED7433E5}">
      <text>
        <r>
          <rPr>
            <sz val="9"/>
            <color indexed="81"/>
            <rFont val="Tahoma"/>
            <family val="2"/>
          </rPr>
          <t>Please fill in this cell with the contract duration.</t>
        </r>
      </text>
    </comment>
    <comment ref="I452" authorId="0" shapeId="0" xr:uid="{C73171CE-BDC9-4B8C-9395-0C69152775A4}">
      <text>
        <r>
          <rPr>
            <sz val="9"/>
            <color indexed="81"/>
            <rFont val="Tahoma"/>
            <family val="2"/>
          </rPr>
          <t>Please fill in this cell with the contract duration.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Parra, Dayana</author>
  </authors>
  <commentList>
    <comment ref="D7" authorId="0" shapeId="0" xr:uid="{C9C8D2DC-D969-406A-AF23-2F08E0C3EABA}">
      <text>
        <r>
          <rPr>
            <b/>
            <sz val="9"/>
            <color indexed="81"/>
            <rFont val="Tahoma"/>
            <family val="2"/>
          </rPr>
          <t>mm/dd/yyyy</t>
        </r>
      </text>
    </comment>
    <comment ref="D8" authorId="0" shapeId="0" xr:uid="{837ABC1C-097C-48F0-8976-5ED474AC41B2}">
      <text>
        <r>
          <rPr>
            <b/>
            <sz val="9"/>
            <color indexed="81"/>
            <rFont val="Tahoma"/>
            <family val="2"/>
          </rPr>
          <t>mm/dd/yyyy</t>
        </r>
      </text>
    </comment>
    <comment ref="G8" authorId="0" shapeId="0" xr:uid="{F33CFE40-1DDA-48CF-B991-4B16AED679F6}">
      <text>
        <r>
          <rPr>
            <sz val="11"/>
            <color indexed="81"/>
            <rFont val="Tahoma"/>
            <family val="2"/>
          </rPr>
          <t>This amount should be same as cell E15 from CostSummary TAB</t>
        </r>
      </text>
    </comment>
    <comment ref="H8" authorId="0" shapeId="0" xr:uid="{A119EEAB-BB11-4AF1-95E5-2D6D3B68795A}">
      <text>
        <r>
          <rPr>
            <sz val="11"/>
            <color indexed="81"/>
            <rFont val="Tahoma"/>
            <family val="2"/>
          </rPr>
          <t>This amount should be same as cell E15 from CostSummary TAB</t>
        </r>
      </text>
    </comment>
    <comment ref="I8" authorId="0" shapeId="0" xr:uid="{56DB4142-9DC2-4898-82C7-2D086C0B3DCE}">
      <text>
        <r>
          <rPr>
            <sz val="11"/>
            <color indexed="81"/>
            <rFont val="Tahoma"/>
            <family val="2"/>
          </rPr>
          <t>This amount should be same as cell E15 from CostSummary TAB</t>
        </r>
      </text>
    </comment>
    <comment ref="J8" authorId="0" shapeId="0" xr:uid="{5FC984AD-7227-44BF-BBDA-37BFCFABF97D}">
      <text>
        <r>
          <rPr>
            <sz val="11"/>
            <color indexed="81"/>
            <rFont val="Tahoma"/>
            <family val="2"/>
          </rPr>
          <t>This amount should be same as cell E15 from CostSummary TAB</t>
        </r>
      </text>
    </comment>
    <comment ref="K8" authorId="0" shapeId="0" xr:uid="{2D982BBA-A294-4684-AC16-86FC882EF3B2}">
      <text>
        <r>
          <rPr>
            <sz val="11"/>
            <color indexed="81"/>
            <rFont val="Tahoma"/>
            <family val="2"/>
          </rPr>
          <t>This amount should be same as cell E15 from CostSummary TAB</t>
        </r>
      </text>
    </comment>
    <comment ref="L8" authorId="0" shapeId="0" xr:uid="{7DEC17F2-0966-4859-864B-89E21EF67961}">
      <text>
        <r>
          <rPr>
            <sz val="11"/>
            <color indexed="81"/>
            <rFont val="Tahoma"/>
            <family val="2"/>
          </rPr>
          <t>This amount should be same as cell E15 from CostSummary TAB</t>
        </r>
      </text>
    </comment>
    <comment ref="G9" authorId="0" shapeId="0" xr:uid="{E2E11AC2-917F-4FB1-BB8C-46D6CB543D99}">
      <text>
        <r>
          <rPr>
            <b/>
            <sz val="9"/>
            <color indexed="81"/>
            <rFont val="Tahoma"/>
            <family val="2"/>
          </rPr>
          <t>mm/dd/yyyy</t>
        </r>
      </text>
    </comment>
    <comment ref="H9" authorId="0" shapeId="0" xr:uid="{412B16EB-73AF-486E-ACDD-7EB53032C682}">
      <text>
        <r>
          <rPr>
            <b/>
            <sz val="9"/>
            <color indexed="81"/>
            <rFont val="Tahoma"/>
            <family val="2"/>
          </rPr>
          <t>mm/dd/yyyy</t>
        </r>
      </text>
    </comment>
    <comment ref="I9" authorId="0" shapeId="0" xr:uid="{3896308D-6626-48C2-8F23-2C0C70D91287}">
      <text>
        <r>
          <rPr>
            <b/>
            <sz val="9"/>
            <color indexed="81"/>
            <rFont val="Tahoma"/>
            <family val="2"/>
          </rPr>
          <t>mm/dd/yyyy</t>
        </r>
      </text>
    </comment>
    <comment ref="J9" authorId="0" shapeId="0" xr:uid="{C5B66276-C902-49EE-BFEA-296BD53D9986}">
      <text>
        <r>
          <rPr>
            <b/>
            <sz val="9"/>
            <color indexed="81"/>
            <rFont val="Tahoma"/>
            <family val="2"/>
          </rPr>
          <t>mm/dd/yyyy</t>
        </r>
      </text>
    </comment>
    <comment ref="K9" authorId="0" shapeId="0" xr:uid="{6FB462A2-E047-49C4-BDBF-FE7DE54FAB94}">
      <text>
        <r>
          <rPr>
            <b/>
            <sz val="9"/>
            <color indexed="81"/>
            <rFont val="Tahoma"/>
            <family val="2"/>
          </rPr>
          <t>mm/dd/yyyy</t>
        </r>
      </text>
    </comment>
    <comment ref="L9" authorId="0" shapeId="0" xr:uid="{CC4BA861-7246-44B1-89DC-FAFD9C8DC02D}">
      <text>
        <r>
          <rPr>
            <b/>
            <sz val="9"/>
            <color indexed="81"/>
            <rFont val="Tahoma"/>
            <family val="2"/>
          </rPr>
          <t>mm/dd/yyyy</t>
        </r>
      </text>
    </comment>
    <comment ref="G10" authorId="0" shapeId="0" xr:uid="{FD4C043F-8D54-40D7-993D-69F1AAB3D08E}">
      <text>
        <r>
          <rPr>
            <sz val="11"/>
            <color indexed="81"/>
            <rFont val="Tahoma"/>
            <family val="2"/>
          </rPr>
          <t>This amount should be same as cell E15 from CostSummary TAB</t>
        </r>
      </text>
    </comment>
    <comment ref="H10" authorId="0" shapeId="0" xr:uid="{D5984D93-BD92-44D9-AA2B-F15E00B385EC}">
      <text>
        <r>
          <rPr>
            <sz val="11"/>
            <color indexed="81"/>
            <rFont val="Tahoma"/>
            <family val="2"/>
          </rPr>
          <t>This amount should be same as cell E15 from CostSummary TAB</t>
        </r>
      </text>
    </comment>
    <comment ref="I10" authorId="0" shapeId="0" xr:uid="{EDEDF027-F241-425C-955D-D3AA779C9D4A}">
      <text>
        <r>
          <rPr>
            <sz val="11"/>
            <color indexed="81"/>
            <rFont val="Tahoma"/>
            <family val="2"/>
          </rPr>
          <t>This amount should be same as cell E15 from CostSummary TAB</t>
        </r>
      </text>
    </comment>
    <comment ref="J10" authorId="0" shapeId="0" xr:uid="{1022DD34-F4DE-4009-ABB6-B2FC636E513D}">
      <text>
        <r>
          <rPr>
            <sz val="11"/>
            <color indexed="81"/>
            <rFont val="Tahoma"/>
            <family val="2"/>
          </rPr>
          <t>This amount should be same as cell E15 from CostSummary TAB</t>
        </r>
      </text>
    </comment>
    <comment ref="K10" authorId="0" shapeId="0" xr:uid="{702EB7A7-EC5F-4F30-AC22-B8581840246A}">
      <text>
        <r>
          <rPr>
            <sz val="11"/>
            <color indexed="81"/>
            <rFont val="Tahoma"/>
            <family val="2"/>
          </rPr>
          <t>This amount should be same as cell E15 from CostSummary TAB</t>
        </r>
      </text>
    </comment>
    <comment ref="L10" authorId="0" shapeId="0" xr:uid="{4AEBFC35-84FE-4A45-8125-4695C3987754}">
      <text>
        <r>
          <rPr>
            <sz val="11"/>
            <color indexed="81"/>
            <rFont val="Tahoma"/>
            <family val="2"/>
          </rPr>
          <t>This amount should be same as cell E15 from CostSummary TAB</t>
        </r>
      </text>
    </comment>
    <comment ref="G11" authorId="0" shapeId="0" xr:uid="{721B324F-87E5-4E79-963C-A10AFE478CCC}">
      <text>
        <r>
          <rPr>
            <b/>
            <sz val="9"/>
            <color indexed="81"/>
            <rFont val="Tahoma"/>
            <family val="2"/>
          </rPr>
          <t>mm/dd/yyyy</t>
        </r>
      </text>
    </comment>
    <comment ref="H11" authorId="0" shapeId="0" xr:uid="{1283B7B3-1BB1-401C-9E77-1C0B6DEB07D1}">
      <text>
        <r>
          <rPr>
            <b/>
            <sz val="9"/>
            <color indexed="81"/>
            <rFont val="Tahoma"/>
            <family val="2"/>
          </rPr>
          <t>mm/dd/yyyy</t>
        </r>
      </text>
    </comment>
    <comment ref="I11" authorId="0" shapeId="0" xr:uid="{E38EFFA9-2ABC-4080-8D48-2E72AB7BCC2F}">
      <text>
        <r>
          <rPr>
            <b/>
            <sz val="9"/>
            <color indexed="81"/>
            <rFont val="Tahoma"/>
            <family val="2"/>
          </rPr>
          <t>mm/dd/yyyy</t>
        </r>
      </text>
    </comment>
    <comment ref="J11" authorId="0" shapeId="0" xr:uid="{C6079202-8D04-4B2C-BF7E-8F87E9F70CEE}">
      <text>
        <r>
          <rPr>
            <b/>
            <sz val="9"/>
            <color indexed="81"/>
            <rFont val="Tahoma"/>
            <family val="2"/>
          </rPr>
          <t>mm/dd/yyyy</t>
        </r>
      </text>
    </comment>
    <comment ref="K11" authorId="0" shapeId="0" xr:uid="{750AA8C6-1FBB-4E38-B3A8-17489E4A79EE}">
      <text>
        <r>
          <rPr>
            <b/>
            <sz val="9"/>
            <color indexed="81"/>
            <rFont val="Tahoma"/>
            <family val="2"/>
          </rPr>
          <t>mm/dd/yyyy</t>
        </r>
      </text>
    </comment>
    <comment ref="L11" authorId="0" shapeId="0" xr:uid="{0CC425C3-0122-4D60-AF4C-8D5113153E21}">
      <text>
        <r>
          <rPr>
            <b/>
            <sz val="9"/>
            <color indexed="81"/>
            <rFont val="Tahoma"/>
            <family val="2"/>
          </rPr>
          <t>mm/dd/yyyy</t>
        </r>
      </text>
    </comment>
    <comment ref="D13" authorId="0" shapeId="0" xr:uid="{83980088-0F5F-466A-8B6F-1FB572985B29}">
      <text>
        <r>
          <rPr>
            <b/>
            <sz val="9"/>
            <color indexed="81"/>
            <rFont val="Tahoma"/>
            <family val="2"/>
          </rPr>
          <t>mm/dd/yyyy</t>
        </r>
      </text>
    </comment>
  </commentList>
</comments>
</file>

<file path=xl/sharedStrings.xml><?xml version="1.0" encoding="utf-8"?>
<sst xmlns="http://schemas.openxmlformats.org/spreadsheetml/2006/main" count="26872" uniqueCount="9911">
  <si>
    <t>Submission Checklist: Cover sheet for Estimate Submittals to allow estimators to confirm that required elements of the estimate are included, and to allow for formatted DDC review of packages</t>
  </si>
  <si>
    <t xml:space="preserve"> Cost Estimate Submission Checklist</t>
  </si>
  <si>
    <t>FMS/Project ID:</t>
  </si>
  <si>
    <t>Project Name:</t>
  </si>
  <si>
    <t>Checklist Item</t>
  </si>
  <si>
    <t>Included (Y/N)</t>
  </si>
  <si>
    <t>For DDC Use</t>
  </si>
  <si>
    <t>Estimating Workshop Meeting Minutes *</t>
  </si>
  <si>
    <t>Cost Summary Worksheet</t>
  </si>
  <si>
    <t>Hard Cost Detail (Level 1)</t>
  </si>
  <si>
    <t>Hard Cost Detail (Level 2) - (incl. DDC General Cond. Unit costs)</t>
  </si>
  <si>
    <t>Construction Contract Allowance Worksheet</t>
  </si>
  <si>
    <t>City's Construction Expenditure</t>
  </si>
  <si>
    <t xml:space="preserve">Basis of Estimate </t>
  </si>
  <si>
    <t>Project Complexity</t>
  </si>
  <si>
    <t>Note:</t>
  </si>
  <si>
    <t>Consultant to determine and enter data</t>
  </si>
  <si>
    <t>* Minutes of Meeting shall include all decisions made relevant to basis of estimate</t>
  </si>
  <si>
    <t>** Provide for 100%CD Submission only</t>
  </si>
  <si>
    <t>Cost Summary: This form applies pre-determined factors to hard costs and tabulates the total estimate to compare to the project budget</t>
  </si>
  <si>
    <t>Cost Summary</t>
  </si>
  <si>
    <t>DDC BUDGET</t>
  </si>
  <si>
    <t>date:</t>
  </si>
  <si>
    <t>Line Item</t>
  </si>
  <si>
    <t>Description</t>
  </si>
  <si>
    <t>Factor</t>
  </si>
  <si>
    <t>DESIGN PHASE ESTIMATE</t>
  </si>
  <si>
    <t>FEP BUDGET*</t>
  </si>
  <si>
    <t>BUDGET REV #1</t>
  </si>
  <si>
    <t>BUDGET REV #2</t>
  </si>
  <si>
    <t>ADDITIONAL FUNDING (SOLAR)</t>
  </si>
  <si>
    <t>TOTAL BUDGET
(FEP + budget rev)</t>
  </si>
  <si>
    <t>DELTA</t>
  </si>
  <si>
    <t>A</t>
  </si>
  <si>
    <t>Hard Cost Summary</t>
  </si>
  <si>
    <t>B</t>
  </si>
  <si>
    <t>Overhead and Profit</t>
  </si>
  <si>
    <t>% (A )</t>
  </si>
  <si>
    <t xml:space="preserve">C </t>
  </si>
  <si>
    <t>Cost Escalation</t>
  </si>
  <si>
    <t>% (A + B) compounded by year</t>
  </si>
  <si>
    <t>D</t>
  </si>
  <si>
    <t>Estimated Construction Amount (Basis of Design Fee)</t>
  </si>
  <si>
    <t>E</t>
  </si>
  <si>
    <t>Bid Contingency **</t>
  </si>
  <si>
    <t>% (D)</t>
  </si>
  <si>
    <t>F</t>
  </si>
  <si>
    <t>Construction Contract Allowance**</t>
  </si>
  <si>
    <t>TOTAL FROM TAB</t>
  </si>
  <si>
    <t>G</t>
  </si>
  <si>
    <t>Estimated Construction Cost at Award</t>
  </si>
  <si>
    <t>H</t>
  </si>
  <si>
    <t>I</t>
  </si>
  <si>
    <t>Construction Contingency**</t>
  </si>
  <si>
    <t>J</t>
  </si>
  <si>
    <t>Estimated Construction Cost at Completion</t>
  </si>
  <si>
    <t>SIGN OFF:</t>
  </si>
  <si>
    <t>(required at Final Acceptance of Construction Documents)</t>
  </si>
  <si>
    <t>DESIGN CONSULTANT ESTIMATOR:</t>
  </si>
  <si>
    <t>SIGNATURE:</t>
  </si>
  <si>
    <t>DATE:</t>
  </si>
  <si>
    <t>DESIGN CONSULTANT:</t>
  </si>
  <si>
    <t>UNIT PROGRAM DIRECTOR:</t>
  </si>
  <si>
    <t>Consultant to enter data provided in the Front End Planning Report or by Sponsor Initiated Scope Change</t>
  </si>
  <si>
    <t>N/A</t>
  </si>
  <si>
    <t>*If the project has an approved Sponsor Initiated Scope Change or approved budget revision following Design Award or additional DCAS funding for Solar PV, 'unhide' columns H &amp; I and document the additional Budget</t>
  </si>
  <si>
    <t>**The total of Bid Contingency + Expanded Work Allowance (See Construction Contract Allowance TAB) + Construction Contingency must not exceed 25%. Verify data with FEP Report</t>
  </si>
  <si>
    <t>Hard Cost Detail Level 1: This form summarizes cost estimate information by CSI Division in Master Format. This form also provides a summary of the detailed information from the Hard Cost Detail Level 2 tab.</t>
  </si>
  <si>
    <t>Hard Cost Estimate (Level 1)</t>
  </si>
  <si>
    <t>DDC - Bid Disposition Use Only</t>
  </si>
  <si>
    <t>Trade</t>
  </si>
  <si>
    <t>Cost</t>
  </si>
  <si>
    <t>%</t>
  </si>
  <si>
    <t>General Construction (including General Requirements)</t>
  </si>
  <si>
    <t>Plumbing</t>
  </si>
  <si>
    <t>Mechanical</t>
  </si>
  <si>
    <t>Electrical</t>
  </si>
  <si>
    <t>Unit Price Work</t>
  </si>
  <si>
    <t>Hard Cost (not including design contingency)</t>
  </si>
  <si>
    <t>CSI Division:</t>
  </si>
  <si>
    <t>Total cost</t>
  </si>
  <si>
    <t>Total Cost</t>
  </si>
  <si>
    <t>Material:</t>
  </si>
  <si>
    <t>Labor:</t>
  </si>
  <si>
    <t>Equipment:</t>
  </si>
  <si>
    <t>DIVISION 01 - GENERAL REQUIREMENTS</t>
  </si>
  <si>
    <t>HARD COST SUMMARY:</t>
  </si>
  <si>
    <t>Hard Cost Detail Level 2: This template provides a detailed takeoff for cost estimate in CSI Master Format.</t>
  </si>
  <si>
    <t>Hard Cost Estimate (Level 2)</t>
  </si>
  <si>
    <t xml:space="preserve">  </t>
  </si>
  <si>
    <t>No.</t>
  </si>
  <si>
    <t>Sub Work (*)</t>
  </si>
  <si>
    <t>CSI Sub Division:</t>
  </si>
  <si>
    <t>RSMeans 
12-digit item code:</t>
  </si>
  <si>
    <t>Vendor Quote 
(Yes/ No):</t>
  </si>
  <si>
    <t>Description:</t>
  </si>
  <si>
    <t>Qty</t>
  </si>
  <si>
    <t>Unit:</t>
  </si>
  <si>
    <t>Material  $:</t>
  </si>
  <si>
    <t>Labor  $:</t>
  </si>
  <si>
    <t>Equipment  $:</t>
  </si>
  <si>
    <t>Total  $:</t>
  </si>
  <si>
    <t>DDC COMMENTS:</t>
  </si>
  <si>
    <t>DESIGN CONSULTANT ESTIMATOR RESPONSE</t>
  </si>
  <si>
    <t>DDC FINAL DETERMINATION</t>
  </si>
  <si>
    <t>U/Cost:</t>
  </si>
  <si>
    <t>T/Cost:</t>
  </si>
  <si>
    <t>U/Time:</t>
  </si>
  <si>
    <t>T/Time:</t>
  </si>
  <si>
    <t>Wage:</t>
  </si>
  <si>
    <t>The Consultant must determine an appropriate percentage value for the General Requirements in cell 'I8'.  This value is estimated in the FEP report by DDC.  If a differing value is proposed, validate the change in the Basis of Estimate TAB. See General Requirements TAB for breakdown of CSI list and associated DDC General Conditions.</t>
  </si>
  <si>
    <t>DIVISION 02 - EXISTING CONDITIONS</t>
  </si>
  <si>
    <t>SUB TOTAL</t>
  </si>
  <si>
    <t>copy above cell and insert copied cell above the row</t>
  </si>
  <si>
    <t>DIVISION 03 - CONCRETE</t>
  </si>
  <si>
    <t>DIVISION 04 - MASONRY</t>
  </si>
  <si>
    <t>DIVISION 05 - METALS</t>
  </si>
  <si>
    <t>DIVISION 06 - WOOD, PLASTICS, COMPOSITES</t>
  </si>
  <si>
    <t>DIVISION 07 - THERMAL AND MOISTURE PROTECTION</t>
  </si>
  <si>
    <t>DIVISION 08 - OPENINGS</t>
  </si>
  <si>
    <t>DIVISION 09 - FINISHES</t>
  </si>
  <si>
    <t>DIVISION 10 - SPECIALTIES</t>
  </si>
  <si>
    <t>DIVISION 11 - EQUIPMENT</t>
  </si>
  <si>
    <t>DIVISION 12 - FURNISHINGS</t>
  </si>
  <si>
    <t>DIVISION 13 - SPECIAL CONSTRUCTION</t>
  </si>
  <si>
    <t>DIVISION 14 -  CONVEYING EQUIPMENT</t>
  </si>
  <si>
    <t>DIVISION 21 - FIRE SUPPRESSION</t>
  </si>
  <si>
    <t>DIVISION 22 - PLUMBING</t>
  </si>
  <si>
    <t>DIVISION 23 - HEATING, VENTILATING, AND AIR CONDITIONING (HVAC)</t>
  </si>
  <si>
    <t>DIVISION 25 - INTEGRATED AUTOMATION</t>
  </si>
  <si>
    <t>DIVISION 26 - ELECTRICAL</t>
  </si>
  <si>
    <t>DIVISION 27 - COMMUNICATIONS</t>
  </si>
  <si>
    <t>DIVISION 28 - ELECTRONIC SAFETY AND SECURITY</t>
  </si>
  <si>
    <t>DIVISION 31 - EARTHWORK</t>
  </si>
  <si>
    <t>DIVISION 32 - EXTERIOR IMPROVEMENTS</t>
  </si>
  <si>
    <t>DIVISION 33 - UTILITIES</t>
  </si>
  <si>
    <t>DIVISION 34 - TRANSPORTATION</t>
  </si>
  <si>
    <t>DIVISION 35 - WATERWAY AND MARINE CONSTRUCTION</t>
  </si>
  <si>
    <t>DIVISION 40 - PROCESS INTEGRATION</t>
  </si>
  <si>
    <t>DIVISION 41 - MATERIAL PROCESSING AND HANDLING EQUIPMENT</t>
  </si>
  <si>
    <t>DIVISION 42 - PROCESS HEATING, COOLING, AND DRYING EQUIPMENT</t>
  </si>
  <si>
    <t>DIVISION 43 - PROCESS GAS AND LIQUID HANDLING, PURIFICATION AND STORAGE EQUIPMENT</t>
  </si>
  <si>
    <t>DIVISION 44 - POLLUTION AND WASTE CONTROL EQUIPMENT</t>
  </si>
  <si>
    <t>DIVISION 45 - INDUSTRY-SPECIFIC MANUFACTURING EQUIPMENT</t>
  </si>
  <si>
    <t>DIVISION 46 - WATER AND WASTEWATER EQUIPMENT</t>
  </si>
  <si>
    <t>DIVISION 48 -  ELECTRICAL POWER GENERATION</t>
  </si>
  <si>
    <t>UNIT PRICE WORK</t>
  </si>
  <si>
    <t>A.Unit prices for the General Requirement activities are listed as per the addendum.</t>
  </si>
  <si>
    <t>01 51 13 Temporary Electricity</t>
  </si>
  <si>
    <t xml:space="preserve">Temporary Electrical Service </t>
  </si>
  <si>
    <t>MO</t>
  </si>
  <si>
    <t>01 51 23 Temporary Heating, Cooling, and Ventilating</t>
  </si>
  <si>
    <t>Temporary Heating, Cooling, and Ventillation</t>
  </si>
  <si>
    <t>01 52 13 Field Offices and Sheds</t>
  </si>
  <si>
    <t xml:space="preserve">DDC Field Offices </t>
  </si>
  <si>
    <t>01 56 36 Temporary Security Enclosures</t>
  </si>
  <si>
    <t>Temporary Security Guards</t>
  </si>
  <si>
    <t>01 57 16 Temporary Pest Control</t>
  </si>
  <si>
    <t>Pest Control - Rodent Control And Insect Control</t>
  </si>
  <si>
    <t>01 54 23 Temporary Scaffolding and Platforms</t>
  </si>
  <si>
    <t>Temporary Scaffolding and Platforms - including sidewalk sheds</t>
  </si>
  <si>
    <t>B. Unit prices for the extension of work are included within the base contract documents.</t>
  </si>
  <si>
    <t>Subtotal:</t>
  </si>
  <si>
    <t>Design Contingency</t>
  </si>
  <si>
    <t>Subtotal Hard Cost (excl. General Requirements):</t>
  </si>
  <si>
    <t>Hard Cost Summary (incl. General Requirements):</t>
  </si>
  <si>
    <t>1. For unit costs: if a subcontractor is anticipated for the work, include a markup for overhead and profit</t>
  </si>
  <si>
    <t>2. For quantity: include anticipated material wastage</t>
  </si>
  <si>
    <t>Unit Prices for Extra Work: The items of work set forth in the Schedule below shall be performed by the contractor on a unit price basis for additional work. Such items of work shall be performed by the contractor only as directed in writing by the Commissioner.The unit price for the items of work in the Schedule below are for EXTRA WORK ONLY i.e., work which is above and beyond that described in the Drawings and Specifications.The designer shall submit prices for all the items of work in the Schedule below. The unit price bid for each item shall include all costs and expense for the item, i.e., labor, material and equipment. Quantities shown are approximate and for bid comparison purposes only.  Actual amounts to be determined when the work is performed.</t>
  </si>
  <si>
    <t>Unit Price Schedule</t>
  </si>
  <si>
    <t>Item #</t>
  </si>
  <si>
    <t>Unit</t>
  </si>
  <si>
    <t>Unit Cost</t>
  </si>
  <si>
    <t>Total 
 Cost</t>
  </si>
  <si>
    <t>Unit Prices for Extra Work:</t>
  </si>
  <si>
    <t>BF</t>
  </si>
  <si>
    <t>EA</t>
  </si>
  <si>
    <t>Insert row above</t>
  </si>
  <si>
    <t>Total Amount of Unit Price Work:</t>
  </si>
  <si>
    <t>Shaded cell is where data must be entered</t>
  </si>
  <si>
    <t xml:space="preserve">Division 1 General Requirements:  This is a reference to the itemized Dvision 01 CSI General Requirements as it aligns with the DDC General Conditions </t>
  </si>
  <si>
    <t>Division 1 General Requirements</t>
  </si>
  <si>
    <t>Uniformat reference</t>
  </si>
  <si>
    <t>CSI reference</t>
  </si>
  <si>
    <t>DDC General Conditions reference</t>
  </si>
  <si>
    <t>Z1020</t>
  </si>
  <si>
    <t>ADMINISTRATIVE REQUIREMENTS</t>
  </si>
  <si>
    <t>01 30 00</t>
  </si>
  <si>
    <t>Project Management and Coordination</t>
  </si>
  <si>
    <t>01 31 00</t>
  </si>
  <si>
    <t>1</t>
  </si>
  <si>
    <t>Project Management (Administrative and supervisory personnel as required)</t>
  </si>
  <si>
    <t>2</t>
  </si>
  <si>
    <t>Project Coordination</t>
  </si>
  <si>
    <t>01 31 13</t>
  </si>
  <si>
    <t>3</t>
  </si>
  <si>
    <t>Project Meetings</t>
  </si>
  <si>
    <t>01 31 19</t>
  </si>
  <si>
    <t>4</t>
  </si>
  <si>
    <t>Communication Protocols and RFI's</t>
  </si>
  <si>
    <t>01 31 26</t>
  </si>
  <si>
    <t>Construction Progress Documentation</t>
  </si>
  <si>
    <t>01 32 00</t>
  </si>
  <si>
    <t>Baseline Schedule</t>
  </si>
  <si>
    <t>01 32 16</t>
  </si>
  <si>
    <t>Submittal Schedule</t>
  </si>
  <si>
    <t>01 32 19</t>
  </si>
  <si>
    <t>Construction Progress Reporting - Daily, Material and Field Conditions Reports</t>
  </si>
  <si>
    <t>01 32 26</t>
  </si>
  <si>
    <t>Photographic Documentation  (Pre construction and progress photographs)</t>
  </si>
  <si>
    <t>01 32 33</t>
  </si>
  <si>
    <t>5</t>
  </si>
  <si>
    <t xml:space="preserve">BIM Implementation </t>
  </si>
  <si>
    <t>Submittal Procedures</t>
  </si>
  <si>
    <t>01 33 00</t>
  </si>
  <si>
    <t>Administrative  and procedural requirements for submitting Shop Drawings, Coordination Drawings, Catalogue Cuts, Material Samples, and other Submittals required by the Contract Documents</t>
  </si>
  <si>
    <t>01 33 23</t>
  </si>
  <si>
    <t>LEED submittals</t>
  </si>
  <si>
    <t>01 33 29</t>
  </si>
  <si>
    <t>Special Procedures</t>
  </si>
  <si>
    <t>01 35 00</t>
  </si>
  <si>
    <t>Safety Requirement Procedures (Site safety plans and meetings, PPE)</t>
  </si>
  <si>
    <t>01 35 26</t>
  </si>
  <si>
    <t>General Mechanical Requirements</t>
  </si>
  <si>
    <t>01 35 03</t>
  </si>
  <si>
    <t>General Electrical Requirements</t>
  </si>
  <si>
    <t>01 35 06</t>
  </si>
  <si>
    <t>Historic Treatment Procedures</t>
  </si>
  <si>
    <t>01 35 91</t>
  </si>
  <si>
    <t>LEED Version 4 Requirements - Certification Procedures</t>
  </si>
  <si>
    <t>01 35 66</t>
  </si>
  <si>
    <t>01 81 13</t>
  </si>
  <si>
    <t>6</t>
  </si>
  <si>
    <t>Indoor Air Quality Requirements for LEED</t>
  </si>
  <si>
    <t>01 81 19</t>
  </si>
  <si>
    <t>Z1040</t>
  </si>
  <si>
    <t>QUALITY REQUIREMENTS</t>
  </si>
  <si>
    <t>01 40 00</t>
  </si>
  <si>
    <t>Quality Assurance</t>
  </si>
  <si>
    <t>01 43 00</t>
  </si>
  <si>
    <t>Manufacturer Qualifications</t>
  </si>
  <si>
    <t>01 43 13</t>
  </si>
  <si>
    <t>01 40 00 ref. 1.6</t>
  </si>
  <si>
    <t>Fabricator Qualifications</t>
  </si>
  <si>
    <t>01 43 19</t>
  </si>
  <si>
    <t>Installer Qualifications</t>
  </si>
  <si>
    <t>01 43 23</t>
  </si>
  <si>
    <t>Professional Engineer Qualificaitons</t>
  </si>
  <si>
    <t xml:space="preserve">Manufacturer's Field Services </t>
  </si>
  <si>
    <t>01 43 33</t>
  </si>
  <si>
    <t>Mockups</t>
  </si>
  <si>
    <t>01 43 39</t>
  </si>
  <si>
    <t>Quality Control</t>
  </si>
  <si>
    <t>01 45 00</t>
  </si>
  <si>
    <t>01 40 00 ref. 1.7</t>
  </si>
  <si>
    <t>Testing and Inspecting Services</t>
  </si>
  <si>
    <t>01 45 23</t>
  </si>
  <si>
    <t>Special Inspections</t>
  </si>
  <si>
    <t>01 45 33</t>
  </si>
  <si>
    <t>01 40 00 ref. 1.9</t>
  </si>
  <si>
    <t>Z1050</t>
  </si>
  <si>
    <t>TEMPORARY FACILITIES AND CONTROLS</t>
  </si>
  <si>
    <t>01 50 00</t>
  </si>
  <si>
    <t>Temporary Utilities</t>
  </si>
  <si>
    <t>01 51 00</t>
  </si>
  <si>
    <t>Temporary Electrical Service **</t>
  </si>
  <si>
    <t>01 51 13</t>
  </si>
  <si>
    <t>01 50 00 ref 3.4</t>
  </si>
  <si>
    <t>Temporary Fire Protection</t>
  </si>
  <si>
    <t>01 51 16</t>
  </si>
  <si>
    <t>01 50 00 ref 3.12</t>
  </si>
  <si>
    <t>Temporary Heating, Cooling, and Ventillation **</t>
  </si>
  <si>
    <t>01 51 23</t>
  </si>
  <si>
    <t>01 50 00 ref 3.5</t>
  </si>
  <si>
    <t>Temporary Lighting</t>
  </si>
  <si>
    <t>01 51 26</t>
  </si>
  <si>
    <t>Temporary Telecommunications</t>
  </si>
  <si>
    <t>01 51 33</t>
  </si>
  <si>
    <t>Temporary Water System</t>
  </si>
  <si>
    <t>01 51 36</t>
  </si>
  <si>
    <t>01 50 00 ref 3.2</t>
  </si>
  <si>
    <t>Construction Facilities</t>
  </si>
  <si>
    <t>01 52 00</t>
  </si>
  <si>
    <t>DDC Field Offices **</t>
  </si>
  <si>
    <t>01 52 13</t>
  </si>
  <si>
    <t>01 50 00 ref 3.8</t>
  </si>
  <si>
    <t>First Aid and Facilities</t>
  </si>
  <si>
    <t>01 52 16</t>
  </si>
  <si>
    <t>Sanitary Facilities</t>
  </si>
  <si>
    <t>01 52 19</t>
  </si>
  <si>
    <t>01 50 00 ref 3.3</t>
  </si>
  <si>
    <t>Temporary Construction</t>
  </si>
  <si>
    <t>01 53 00</t>
  </si>
  <si>
    <t>Temporary Bridges</t>
  </si>
  <si>
    <t>01 53 13</t>
  </si>
  <si>
    <t>Temporary Decking</t>
  </si>
  <si>
    <t>01 53 16</t>
  </si>
  <si>
    <t>Construction Aids</t>
  </si>
  <si>
    <t>01 54 00</t>
  </si>
  <si>
    <t>Temporary Elevators</t>
  </si>
  <si>
    <t>01 54 13</t>
  </si>
  <si>
    <t>01 54 11</t>
  </si>
  <si>
    <t>Temporary Hoists</t>
  </si>
  <si>
    <t>01 54 16</t>
  </si>
  <si>
    <t>Temporary Cranes</t>
  </si>
  <si>
    <t>01 54 19</t>
  </si>
  <si>
    <t>Temporary Scaffolding and Platforms - including sidewalk sheds **</t>
  </si>
  <si>
    <t>01 54 23</t>
  </si>
  <si>
    <t>01 53 23</t>
  </si>
  <si>
    <t>Temporary Swing Staging - material handling systems</t>
  </si>
  <si>
    <t>01 54 26</t>
  </si>
  <si>
    <t>Temporary Vehicular Access And Parking</t>
  </si>
  <si>
    <t>01 55 00</t>
  </si>
  <si>
    <t>Temporary Access Roads</t>
  </si>
  <si>
    <t>Temporary Parking Areas</t>
  </si>
  <si>
    <t>01 55 19</t>
  </si>
  <si>
    <t>Traffic Control</t>
  </si>
  <si>
    <t>01 55 26</t>
  </si>
  <si>
    <t>Staging Areas</t>
  </si>
  <si>
    <t>01 55 29</t>
  </si>
  <si>
    <t>Temporary Barriers And Enclosures</t>
  </si>
  <si>
    <t>01 56 00</t>
  </si>
  <si>
    <t>Temporary Air Barriers</t>
  </si>
  <si>
    <t>01 56 13</t>
  </si>
  <si>
    <t>01 50 00 ref 3.10/3.11</t>
  </si>
  <si>
    <t xml:space="preserve">Temporary Dust Barriers </t>
  </si>
  <si>
    <t>01 56 16</t>
  </si>
  <si>
    <t>Temporary Noise Barriers</t>
  </si>
  <si>
    <t>01 56 19</t>
  </si>
  <si>
    <t xml:space="preserve">Temporary Barricades </t>
  </si>
  <si>
    <t>01 56 23</t>
  </si>
  <si>
    <t xml:space="preserve">Temporary Fencing </t>
  </si>
  <si>
    <t>01 56 26</t>
  </si>
  <si>
    <t>01 50 00 ref 3.13</t>
  </si>
  <si>
    <t>Temporary Protective Walkways</t>
  </si>
  <si>
    <t>01 56 29</t>
  </si>
  <si>
    <t>7</t>
  </si>
  <si>
    <t>Temporary Security Guards**</t>
  </si>
  <si>
    <t>01 56 36</t>
  </si>
  <si>
    <t>01 50 00 ref 3.18</t>
  </si>
  <si>
    <t>8</t>
  </si>
  <si>
    <t>Temporary Security Barriers</t>
  </si>
  <si>
    <t>9</t>
  </si>
  <si>
    <t>Temporary Tree And Plant Protection</t>
  </si>
  <si>
    <t>01 56 39</t>
  </si>
  <si>
    <t>01 50 00 ref 3.15</t>
  </si>
  <si>
    <t>Temporary Controls</t>
  </si>
  <si>
    <t>01 57 00</t>
  </si>
  <si>
    <t xml:space="preserve">Erosion And Sediment Control </t>
  </si>
  <si>
    <t>01 57 13</t>
  </si>
  <si>
    <t>Pest Control - Rodent Control And Insect Control **</t>
  </si>
  <si>
    <t>01 57 16</t>
  </si>
  <si>
    <t>01 50 00 ref. 3.14</t>
  </si>
  <si>
    <t>Temporary Environmental Controls - Dewatering</t>
  </si>
  <si>
    <t>01 57 19</t>
  </si>
  <si>
    <t>01 50 00 ref. 3.6</t>
  </si>
  <si>
    <t>Temporary Storm Water Polution Control</t>
  </si>
  <si>
    <t>01 57 23</t>
  </si>
  <si>
    <t>Project Identification</t>
  </si>
  <si>
    <t>01 58 00</t>
  </si>
  <si>
    <t>Project Identification Signnage &amp; Rendering</t>
  </si>
  <si>
    <t>01 58 13</t>
  </si>
  <si>
    <t>01 50 00 ref. 3.16/17</t>
  </si>
  <si>
    <t>Temporary Interior Signage</t>
  </si>
  <si>
    <t>01 58 16</t>
  </si>
  <si>
    <t>Z1060</t>
  </si>
  <si>
    <t>PRODUCT REQUIREMENTS</t>
  </si>
  <si>
    <t>01 60 00</t>
  </si>
  <si>
    <t>Product Delivery Requirements</t>
  </si>
  <si>
    <t>01 65 00</t>
  </si>
  <si>
    <t>01 73 00 ref. 3.1</t>
  </si>
  <si>
    <t>Product Storage and Handling Requirements</t>
  </si>
  <si>
    <t>01 66 00</t>
  </si>
  <si>
    <t>Z1070</t>
  </si>
  <si>
    <t>EXECUTION AND CLOSEOUT REQUIREMENTS</t>
  </si>
  <si>
    <t>01 70 00</t>
  </si>
  <si>
    <t>Examination and Preparation</t>
  </si>
  <si>
    <t>01 71 00</t>
  </si>
  <si>
    <t>Mobilization</t>
  </si>
  <si>
    <t>Field Engineering - Surveying and Borings</t>
  </si>
  <si>
    <t>01 71 23</t>
  </si>
  <si>
    <t>01 73 00 ref. 3.3/3.4</t>
  </si>
  <si>
    <t>Examination - Acceptance of Conditions</t>
  </si>
  <si>
    <t>01 71 16</t>
  </si>
  <si>
    <t>01 73 00 ref. 3.5</t>
  </si>
  <si>
    <t>Environmental Assessment</t>
  </si>
  <si>
    <t>01 73 00 ref. 3.6</t>
  </si>
  <si>
    <t>Execution</t>
  </si>
  <si>
    <t>01 73 00</t>
  </si>
  <si>
    <t>Installation</t>
  </si>
  <si>
    <t>01 73 16</t>
  </si>
  <si>
    <t>01 73 00 ref. 3.9</t>
  </si>
  <si>
    <t>Bracing and Anchoring</t>
  </si>
  <si>
    <t>01 73 23</t>
  </si>
  <si>
    <t>Cutting and Patching</t>
  </si>
  <si>
    <t>01 73 29</t>
  </si>
  <si>
    <t>01 73 00 ref. 3.14</t>
  </si>
  <si>
    <t>Construction Equipment and Transporation Costs</t>
  </si>
  <si>
    <t>01 73 00 ref. 3.11</t>
  </si>
  <si>
    <t>Cleaning and Waste Management</t>
  </si>
  <si>
    <t>01 74 00</t>
  </si>
  <si>
    <t>Progress Cleaning</t>
  </si>
  <si>
    <t>01 74 13</t>
  </si>
  <si>
    <t>01 73 00 ref. 3.18</t>
  </si>
  <si>
    <t>Site Maintenance</t>
  </si>
  <si>
    <t>01 74 16</t>
  </si>
  <si>
    <t>01 73 00 ref. 3.19/20/21</t>
  </si>
  <si>
    <t>Construction Waste Mangement and Disposal - Waste Plan</t>
  </si>
  <si>
    <t>01 74 19</t>
  </si>
  <si>
    <t>Final Cleaning</t>
  </si>
  <si>
    <t>01 74 23</t>
  </si>
  <si>
    <t>01 77 00 ref. 3.1</t>
  </si>
  <si>
    <t>Starting and Adjusting</t>
  </si>
  <si>
    <t>01 75 00</t>
  </si>
  <si>
    <t>Checkout Procedures</t>
  </si>
  <si>
    <t>01 75 13</t>
  </si>
  <si>
    <t>Startup Procedures</t>
  </si>
  <si>
    <t>01 75 16</t>
  </si>
  <si>
    <t>Closeout Procedures</t>
  </si>
  <si>
    <t>01 77 00</t>
  </si>
  <si>
    <t>Preliminary Closeout Reviews - Substantial Completion</t>
  </si>
  <si>
    <t>01 77 13</t>
  </si>
  <si>
    <t>01 77 00 ref. 1.5</t>
  </si>
  <si>
    <t>Final Closeout Review - Final Acceptance</t>
  </si>
  <si>
    <t>01 77 16</t>
  </si>
  <si>
    <t>01 77 00 ref. 1.6</t>
  </si>
  <si>
    <t>Closeout Requirements</t>
  </si>
  <si>
    <t>01 77 19</t>
  </si>
  <si>
    <t>01 77 00 ref. att. 'A'</t>
  </si>
  <si>
    <t>Demobilization</t>
  </si>
  <si>
    <t>Closeout Submittals</t>
  </si>
  <si>
    <t>01 78 00</t>
  </si>
  <si>
    <t>Completion and Correction List</t>
  </si>
  <si>
    <t>01 78 13</t>
  </si>
  <si>
    <t>Operations and Maintenance Manuals</t>
  </si>
  <si>
    <t>01 78 23</t>
  </si>
  <si>
    <t xml:space="preserve">01 77 00 </t>
  </si>
  <si>
    <t>Final Site Survey</t>
  </si>
  <si>
    <t>01 78 29</t>
  </si>
  <si>
    <t>Warranties</t>
  </si>
  <si>
    <t>01 78 36</t>
  </si>
  <si>
    <t>01 77 00 ref. 1.7</t>
  </si>
  <si>
    <t>Project Record Documents - As-Builts</t>
  </si>
  <si>
    <t>01 78 39</t>
  </si>
  <si>
    <t>Sustaniable Design Closeout Documentation - LEED materials and Matrix</t>
  </si>
  <si>
    <t>01 78 53</t>
  </si>
  <si>
    <t>Demonstration and Training</t>
  </si>
  <si>
    <t>01 79 00</t>
  </si>
  <si>
    <t>Z1090</t>
  </si>
  <si>
    <t>LIFE CYCLE ACTIVITIES</t>
  </si>
  <si>
    <t>01 90 00</t>
  </si>
  <si>
    <t>Commissioning</t>
  </si>
  <si>
    <t>01 91 00</t>
  </si>
  <si>
    <t>General Commissioning Requirements - MEP Systems</t>
  </si>
  <si>
    <t>01 91 13</t>
  </si>
  <si>
    <t>Facility Shell Commissioning - Building Encloure</t>
  </si>
  <si>
    <t>01 91 19</t>
  </si>
  <si>
    <t>01 19 15</t>
  </si>
  <si>
    <t xml:space="preserve">Interiors Commissioning </t>
  </si>
  <si>
    <t>01 91 23</t>
  </si>
  <si>
    <t>Facility Decommissioning</t>
  </si>
  <si>
    <t>01 94 00</t>
  </si>
  <si>
    <t>Decommissioning Systems and Equipment</t>
  </si>
  <si>
    <t>01 94 13</t>
  </si>
  <si>
    <t>Facility Demolition and Removal</t>
  </si>
  <si>
    <t>Protection of Deactivated Facilities</t>
  </si>
  <si>
    <t>Z7030</t>
  </si>
  <si>
    <t>LICENSE FEES</t>
  </si>
  <si>
    <t>Scaffold / Rigger Licenses</t>
  </si>
  <si>
    <t>Z7050</t>
  </si>
  <si>
    <t>PERMIT COSTS</t>
  </si>
  <si>
    <t>DEP, DOT, DOB Permits</t>
  </si>
  <si>
    <t>Expeditor Fees</t>
  </si>
  <si>
    <t>Z7070</t>
  </si>
  <si>
    <t>BOND FEES</t>
  </si>
  <si>
    <t>Performance Bond</t>
  </si>
  <si>
    <t>Payment Bond</t>
  </si>
  <si>
    <t>Z9020</t>
  </si>
  <si>
    <t>INSURANCE</t>
  </si>
  <si>
    <t>2.1</t>
  </si>
  <si>
    <t>Liability</t>
  </si>
  <si>
    <t>2.2</t>
  </si>
  <si>
    <t>Disability</t>
  </si>
  <si>
    <t>2.3</t>
  </si>
  <si>
    <t>Builders Risk</t>
  </si>
  <si>
    <t>2.4</t>
  </si>
  <si>
    <t>Auto Liability</t>
  </si>
  <si>
    <t>2.5</t>
  </si>
  <si>
    <t>Asbestos Liability</t>
  </si>
  <si>
    <t>2.6</t>
  </si>
  <si>
    <t xml:space="preserve">Railroad or other agency protection </t>
  </si>
  <si>
    <t>**</t>
  </si>
  <si>
    <t>These items are payable on a unit cost basis.  If applicable to the project, include and estimate in the UNIT PRICE WORK section of the Hard Cost breakdown</t>
  </si>
  <si>
    <t>Construction Contract Allowance: This TAB itemizes pre-established costs for the Contract to include in their BID</t>
  </si>
  <si>
    <t>Construction Contract Allowance</t>
  </si>
  <si>
    <t>DDC TO PROVIDE LINE ITEM COSTS FOR THIS TAB</t>
  </si>
  <si>
    <t>Total  Cost</t>
  </si>
  <si>
    <t>TOTAL BUDGET</t>
  </si>
  <si>
    <t>Construction Contract Allowance:</t>
  </si>
  <si>
    <t>line F from Cost Summary TAB</t>
  </si>
  <si>
    <t xml:space="preserve"> 01 21 00.10</t>
  </si>
  <si>
    <t>Price Adjustment for asphalt, fuel, or steel products</t>
  </si>
  <si>
    <t xml:space="preserve">01 22 00.20 </t>
  </si>
  <si>
    <t>Expanded Work Allowance (EWA) -  (% Estimated Construction Amount Line D)**</t>
  </si>
  <si>
    <t>01 21 00.30</t>
  </si>
  <si>
    <t>Project Work Accelleration Allowance</t>
  </si>
  <si>
    <t>02 62 00</t>
  </si>
  <si>
    <t>Excavation and Disposal of Potentially Contaminated Soils</t>
  </si>
  <si>
    <t>02 80 13</t>
  </si>
  <si>
    <t>Incidental Asbestos Abatement</t>
  </si>
  <si>
    <t>02 83 00</t>
  </si>
  <si>
    <t>Lead Remediation</t>
  </si>
  <si>
    <t>Utility Site Connections: DEP, Con Ed, etc.</t>
  </si>
  <si>
    <t>add or delete items from list above as applicable to project requirements</t>
  </si>
  <si>
    <t>Total:</t>
  </si>
  <si>
    <t>Consultant to enter data provided by DDC PM</t>
  </si>
  <si>
    <t>Consultant to enter percentage provided in the Front End Planning Report or by Sponsor Initiated Scope Change</t>
  </si>
  <si>
    <t>**The total of Bid Contingency + Expanded Work Allowance  + Construction Contingency must not exceed 25%. Verify data with FEP Report</t>
  </si>
  <si>
    <t>City's Construction Expenditure: The TAB provides itemized costs for owner-related costs during construction which are included to establish the total Construction costs for the project but are not included in the Contractor's bid</t>
  </si>
  <si>
    <t>line H from Cost Summary TAB</t>
  </si>
  <si>
    <t>MTA Forces Accounts</t>
  </si>
  <si>
    <t>Tree Restitution</t>
  </si>
  <si>
    <t>Access Agreements</t>
  </si>
  <si>
    <t>Asbestos Testing and Report Fees</t>
  </si>
  <si>
    <t>BOE:  Estimators, use this template to develop the Basis of Estimate (BOE).</t>
  </si>
  <si>
    <t xml:space="preserve">BOE: Basis of Estimate </t>
  </si>
  <si>
    <t>PROJECT NAME:</t>
  </si>
  <si>
    <t>DDC PROJECT MANAGER NAME:</t>
  </si>
  <si>
    <t>NAME OF THE COST ESTIMATING COMPANY:</t>
  </si>
  <si>
    <t>ANTICIPATED CONSTRUCTION START DATE:</t>
  </si>
  <si>
    <t>PHASE OF COST ESTIMATE SUBMISSION:</t>
  </si>
  <si>
    <t>FEP Budget Estimate(DDC)</t>
  </si>
  <si>
    <t>SCHEMATIC 
DESIGN</t>
  </si>
  <si>
    <t>DESIGN 
DEVELOPMENT</t>
  </si>
  <si>
    <t xml:space="preserve">CD-50% </t>
  </si>
  <si>
    <t xml:space="preserve">CD-75% </t>
  </si>
  <si>
    <t xml:space="preserve">CD-100% </t>
  </si>
  <si>
    <t>ANTICIPATED CONSTRUCTION COMPLETION DATE:</t>
  </si>
  <si>
    <t>INITIAL ESTIMATED AMOUNT</t>
  </si>
  <si>
    <t>NAME OF THE DESIGN CONSULTANT SERVICES:</t>
  </si>
  <si>
    <t>SUBMISSION DATE:</t>
  </si>
  <si>
    <t xml:space="preserve">DESIGN CONSULTANT FEE: </t>
  </si>
  <si>
    <t>REVISED FINAL AMOUNT</t>
  </si>
  <si>
    <t>NAME OF THE CONSTRUCTION MANAGEMENT SERVICES:</t>
  </si>
  <si>
    <t xml:space="preserve">COST ESTIMATOR FEE: </t>
  </si>
  <si>
    <t>DDC REVIEW DATE:</t>
  </si>
  <si>
    <t>APPROVED C.P. AMOUNT:</t>
  </si>
  <si>
    <t>TYPE OF BID:</t>
  </si>
  <si>
    <t>FMS ID NO:</t>
  </si>
  <si>
    <t xml:space="preserve">SECTION </t>
  </si>
  <si>
    <t>Justification</t>
  </si>
  <si>
    <t>DDC Comments</t>
  </si>
  <si>
    <r>
      <t xml:space="preserve">Guideline </t>
    </r>
    <r>
      <rPr>
        <sz val="12"/>
        <color theme="1"/>
        <rFont val="Arial"/>
        <family val="2"/>
      </rPr>
      <t>(All content below may not be necessary for some projects, but a complete BOE should include as much applicable information as possible.)</t>
    </r>
  </si>
  <si>
    <t>1 Purpose</t>
  </si>
  <si>
    <t>Write a brief description of the project that includes the project type, location, and overall timing.</t>
  </si>
  <si>
    <t>2 Scope</t>
  </si>
  <si>
    <t>The DDC Project Manager (PM) provides this formal project scope description. A semi-detailed description of the project for each major segment should be provided, identifying any major pieces of equipment or components, and the primary trades involved in the project.</t>
  </si>
  <si>
    <t>3 Methodology</t>
  </si>
  <si>
    <t>The methodology includes documentation of approved workbreakdown structure, cost resources, historical data, project benchmarking, and man-hours used to prepare the estimate.</t>
  </si>
  <si>
    <t>4 Estimate Classification</t>
  </si>
  <si>
    <t>Define the AACE Estimate Classification along with the reasons or justification used in selection of the estimate classification.</t>
  </si>
  <si>
    <t>5 Design Basis</t>
  </si>
  <si>
    <t>NYC DDC standards will typically specify the technical and project information required for the classification of the estimate being prepared. The estimator will identify the types and status of engineering and design deliverables that were provided to prepare the estimate. This includes any design basis assumptions, as well as an assessment of the level of scope definition and the relationship to the published deliverable scope. If any element of the design does not meet DD-level specifications, the estimator should indicate this on the BOE. Design Basis should also include relevant information from design gap analysis.</t>
  </si>
  <si>
    <t xml:space="preserve">6 Planning Basis </t>
  </si>
  <si>
    <t>Provide a rough schedule outline including:
a.	Work time assumptions, such as hours per day, days per week, shifts per day, and overtime pay requirements
b.	Building occupancy expectations, including whether the building will be vacated during renovation or remain in operation
c.	Overall project schedule and key milestones (Construction Start and End Dates)
d.	Assumptions regarding constructability, modularization, or use of specialized construction equipment.
e. Restrictions on mobilization that could delay project start
f. Risks to productivity estimates that might increase durations</t>
  </si>
  <si>
    <t>7 Cost Basis</t>
  </si>
  <si>
    <t>Describe the methods and sources used for determining all material, labor and subcontract pricing. Identify the following:
a.	Pricing sources for all major equipment, such as vendor quotes and historical data
b.	Bulk material and commodity pricing sources, including any discount strategies
c.	The pricing source for all labor hours, and all labor productivity adjustments. Provide appropriate detail if productivities vary by trade and/or location within the project.
d.	All wage rates used, including crew/craft rates, craft mix, and other factors. Identify all items included in all-in rates, if used. Verify use of appropriate NYC union rates.
e.	Pricing source and methodology for shipping/freight, taxes, and duties
f.	Confirm that subcontractor indirects cost are included in the hard cost. That includes subcontractor markups for shop drawings, submittals, operations and maintenance manuals, and occupant training.
g. Describe the methods and sources used for determining all indirect costs and markup.
h. Confirm that majority of the work will be subcontracted.</t>
  </si>
  <si>
    <t>8 Overhead and Profit</t>
  </si>
  <si>
    <t>Describe the methods and sources used for determining bidder's overhead and profit. Document your analysis of market conditions and how it affected estimated profit.</t>
  </si>
  <si>
    <t>9 Escalation</t>
  </si>
  <si>
    <t>Identify escalation percentage used and the number of years is applied to. Identify any factors leading to the identified escalation rate.</t>
  </si>
  <si>
    <t>10 Allowances</t>
  </si>
  <si>
    <t>Describe any allowances that will be established for the bid documents, along with a description of the basis of the value established for each allowance.</t>
  </si>
  <si>
    <t>11 Assumptions</t>
  </si>
  <si>
    <t xml:space="preserve">The design consultant should provide information on assumptions that should be used by both the design consultant’s estimator and by the CM’s estimator. The BOE should provide the information from the design consultant, along with amplifying or conflicting information developed by the estimator, such as whether an adequate labor supply is available, adequate funding is available, etc. All assumptions should be documented, regardless of the anticipated impact at the time of estimate preparation. </t>
  </si>
  <si>
    <t>12 Exclusions</t>
  </si>
  <si>
    <t>Provide a list of the work/materials that are not included in the cost estimate, but that are required to make a complete and usable facility. Use the information provided by the design consultant, along with any other additional exclusions assumed by the estimator. Examples may include asbestos abatement, removal of hazardous wastes, land acquisition, taxes, financing costs, etc.</t>
  </si>
  <si>
    <t>13 Exceptions</t>
  </si>
  <si>
    <t>Provide a listing of all anomalies or variances to the estimator’s organizational standards for estimating.</t>
  </si>
  <si>
    <t>14 Risks and Opportunities</t>
  </si>
  <si>
    <t>Identify areas of the estimate containing significant risk or opportunity. Describe a formal risk analysis study that has been prepared (e.g. methodology or technique). The risk analysis report should be provided as an attachment to the BOE.</t>
  </si>
  <si>
    <t>15 Design Contingency</t>
  </si>
  <si>
    <t>Contingencies are cost elements used to cover uncertainty and variability, and unforeseeable elements of cost within the defined project scope. Break down contingencies into Design Contingency, Construction Contingency, and Bid Contingency. The amount of contingency should be identified, as well as the method used to determine the contingency amount. If risk analysis techniques were used in estimating the contingency amount, identify the associated confidence level. Contingency excludes changes in project scope and unforeseen major events (such as earthquakes, prolonged labor strikes, etc.).</t>
  </si>
  <si>
    <t>16 Reconciliation</t>
  </si>
  <si>
    <t>Provide an overview of the major differences between the current estimate and the last published estimate prepared for this project that resulted from the reconciliation effort for the last submission. Explain any differences as well as the cumulative impact to the total budget.</t>
  </si>
  <si>
    <t>17 Benchmarking</t>
  </si>
  <si>
    <t>Document any comparisons of overall estimate metrics, ratios, and factors with similar projects, historical data, and industry data.</t>
  </si>
  <si>
    <t>18 Estimate Quality Assurance</t>
  </si>
  <si>
    <t>Identify all estimate reviews that have taken place to date, and any additional reviews that are proposed.</t>
  </si>
  <si>
    <t>19 Estimating Team</t>
  </si>
  <si>
    <t xml:space="preserve">COST ESTIMATOR (GC) NAME:                                                               </t>
  </si>
  <si>
    <t>Email:</t>
  </si>
  <si>
    <t>Identify all members of the estimating team, including roles and responsibilities.</t>
  </si>
  <si>
    <t>COST ESTIMATOR (MECHANICAL) NAME:</t>
  </si>
  <si>
    <t xml:space="preserve">COST ESTIMATOR (PLUMBING) NAME:                                                    </t>
  </si>
  <si>
    <t xml:space="preserve">COST ESTIMATOR (ELECTRICAL) NAME:                                                 </t>
  </si>
  <si>
    <t>20 Design Consulant Team</t>
  </si>
  <si>
    <t xml:space="preserve">PROJECT MANAGER (ARCHITECTURAL):         </t>
  </si>
  <si>
    <t>Identify all members of the Design Consultant team, including roles and responsibilities.</t>
  </si>
  <si>
    <t xml:space="preserve">ENGINEER (STRUCTURAL):                                                                        </t>
  </si>
  <si>
    <t xml:space="preserve">ENGINEER (MECH &amp; PLUMBING):                                                             </t>
  </si>
  <si>
    <t xml:space="preserve">ENGINEER (ELECTRICAL):                                                                         </t>
  </si>
  <si>
    <t>Project Complexity:  Estimators, use this template to summarize project complexity factors. This form accompanies the BOE.</t>
  </si>
  <si>
    <t xml:space="preserve"> Project Complexity </t>
  </si>
  <si>
    <t>*Yes/No</t>
  </si>
  <si>
    <t>Occupied:</t>
  </si>
  <si>
    <t>Will the property be occupied during construction?</t>
  </si>
  <si>
    <t>Building Year Built:</t>
  </si>
  <si>
    <t xml:space="preserve">What year was the building built? </t>
  </si>
  <si>
    <t>Adverse Subsurface Condition:</t>
  </si>
  <si>
    <t>Is there an adverse subsurface condition (e.g. rock, high groundwater table, contaminated soil)?</t>
  </si>
  <si>
    <t>Phased:</t>
  </si>
  <si>
    <t>Will construction be sequenced into multiple phases requiring move management and/or temporary relocations? This may include a construction phase plan (CPP) to record arrangements for managing significant health and safety risks associated with the construction of the project and is the basis for communicating those arrangements to those involved in the construction phase. It outlines the health and safety arrangements and site rules considering any industrial activities taking place on site, and, where applicable, must include specific measures concerning any work involving the risks</t>
  </si>
  <si>
    <t xml:space="preserve">Swing Space: </t>
  </si>
  <si>
    <t>Is a swing space required? DDC and Sponsor Agency coordinate at project initiation to define whether swing space is required, and whether the project scope and budget will include work to provide swing space. The impact will vary based on the complexity or if leasing or improvements are required.  Impacts will be alleviated if a separate team develops this concurrent to the main design package.</t>
  </si>
  <si>
    <t>Site Density &amp; Logistics:</t>
  </si>
  <si>
    <t>Will workers need to be bussed to the site, will just-in-time delivery be required due to lack of storage/laydown areas, etc.?</t>
  </si>
  <si>
    <t>LEED:</t>
  </si>
  <si>
    <t>Is the job subject to any LEED certification (Leadership in Energy and Environmental Design)? (Choose Level)
Levels of Certification:
0) Not Required
1) Silver
2) Gold
3) Platinum</t>
  </si>
  <si>
    <t>Landmark:</t>
  </si>
  <si>
    <t>Is the job subject to Landmark Preservation requirement? The New York City Landmarks Preservation Commission defines a landmark as a building, property or object that has a special character or special historical or aesthetic interest or value as part of the development, heritage, or cultural characteristics of the city, state, or nation.</t>
  </si>
  <si>
    <t>Leased</t>
  </si>
  <si>
    <t>Is this property leased? Leased means written or implied contract by which an owner (the lessor) of a specific asset (such as a parcel of land, building, equipment, or machinery) grants a second party (the lessee) the right to its exclusive possession and use for a specific period and under specified conditions</t>
  </si>
  <si>
    <t>Sitework:</t>
  </si>
  <si>
    <t>Does the job involve sitework? Sitework is part of a construction project that is not part of a building or house's physical structure. This usually includes grading, excavation, construction and installation of septic tanks and filtration systems, driveways and other utilities</t>
  </si>
  <si>
    <t>Wicks Law:</t>
  </si>
  <si>
    <t>Is Wicks Law applicable for this job? The Wicks Law requires that government agencies in New York State (except some state and local authorities, which are exempt) directly hire separate contractors for general construction, plumbing, electrical work, and heating and ventilation</t>
  </si>
  <si>
    <t>PLA:</t>
  </si>
  <si>
    <t>Is this a PLA job? Project Labor Agreement (PLA), also known as a Community Workforce Agreement, is a pre-hire collective bargaining agreement with one or more labor organizations that establishes the terms and conditions of employment for a specific construction project</t>
  </si>
  <si>
    <t>Lead/Asbestos:</t>
  </si>
  <si>
    <t>Does the job involve lead/asbestos abatement? The term ' asbestos abatement' is used to refer to procedures used to control fiber release from asbestos-containing materials in a building, or to remove them entirely, including removal, encapsulation, repair, enclosure, encasement, and operations and maintenance programs. Lead abatement is an activity to reduce levels of lead, particularly in the home environment, generally to permanently eliminate lead-based paint hazards, in order to reduce or eliminate incidents of lead poisoning</t>
  </si>
  <si>
    <t>HAZMAT:</t>
  </si>
  <si>
    <t>Does the project involve substances in quantities or forms that may pose a reasonable risk to health, property, or the environment? HAZMAT (Hazardous materials) include such substances as toxic chemicals, fuels, nuclear waste products, and biological, chemical, and radiological agents.</t>
  </si>
  <si>
    <t>Unique Safety Requirements:</t>
  </si>
  <si>
    <t>Are there any Unique Safety Requirements (e.g. work in lead-contaminated environment, impact of new OSHA Silica rules, sidewalk bridging/scaffolding, requirement for major crane event(s), etc.)? Consider known issues at time of project initiation.</t>
  </si>
  <si>
    <t>ULURP/EAS:</t>
  </si>
  <si>
    <t>Is the land use subject to the ULURP review? ULURP is the Uniform Land Use Review Procedure is a standardized procedure whereby applications affecting the land use of the city are publicly reviewed. An Environmental Assessment Statement (EAS) is intended to assist in identifying the potential impacts a project may have on the environment and whether such impacts are significant and adverse.</t>
  </si>
  <si>
    <t>Demolition:</t>
  </si>
  <si>
    <t>Does the job involve deconstruction, which involves taking a building apart while carefully preserving valuable elements for reuse purposes? or Does it require science and engineering in safely and efficiently tearing down of the building and other man-made structures?</t>
  </si>
  <si>
    <t>PQL:</t>
  </si>
  <si>
    <t xml:space="preserve">Does the job involve only Pre-Qualified List of contractors? (List maintained by ACCO used for professional contracts procurements) </t>
  </si>
  <si>
    <t>* Select appropriate One in each line item (Yes/No) except cell 8 and 13.Refer the each shaded cell comments</t>
  </si>
  <si>
    <t xml:space="preserve">Term </t>
  </si>
  <si>
    <t xml:space="preserve">Definition </t>
  </si>
  <si>
    <t xml:space="preserve">Bid Contingency </t>
  </si>
  <si>
    <t>Bid contingency estimate accounts for the successful bidder’s risk exposure during construction not captured elsewhere. It reflects the bidder’s perception of risk associated with the project, including risk transferred to the contractor per DDC’s contract terms and conditions. Bid contingency may include risks owned by contractor including Premium Time, Unforeseen delays due to weather conditions, MWBE Contractor purchasing, Buy America, and Materials shortage due to market  conditions.</t>
  </si>
  <si>
    <t>Construction Contract Allowance is an amount,registered with the contract, that bidders will be directed to include in their bids. Contract Allowance covers the cost of known but undefined contract work requirements, e.g., possible fees from Con Edison.  It also covers anticipated actual field condition normally encountered that is materially different from the scope definition and specific areas of work difficult to quantify at time of bid, e.g., asbestos abatement. Do not use a contract allowance for something that can be designed and documented in the bid documents. The Construction Contract Allowance is not intended for scope changes. These costs will need to be estimated by the DDC and supplied to the designer for inclusion in the bid documents . Include any expected field conditions changes not captured under contract allowance in the construction contingency. Expanded Work Allowance (defined below) is included in the Construction Contract Allowance.</t>
  </si>
  <si>
    <t>Construction Contingency</t>
  </si>
  <si>
    <t>Construction contingency estimate budgets for anticipated cost growth in a construction project after bid due to field changes and design consultant errors and omissions.</t>
  </si>
  <si>
    <t>Design contingency is a budget used during the design phase of the project to cover the cost of design parameters and requirements that become known as the design develops. Design contingency depends directly on the level of project definition and design maturity. The contingency amount typically starts out as 10-15% at the start of design and is reduced as the design progresses. Better-defined projects may allow lower contingency. No design contingency is carried in the project budget after design has been completed.</t>
  </si>
  <si>
    <t>Escalation</t>
  </si>
  <si>
    <t>The cost escalation estimate accounts for an increase in the cost of equipment, material, labor, etc. over that specified in the estimate due to continuing price level changes over time and includes inflation. Escalation is typically applied to mid-point of construction based on an annual escalation rate, compounded annually.</t>
  </si>
  <si>
    <t>Expanded Work Allowance (EWA)</t>
  </si>
  <si>
    <t>EWA is a pre-determined lump sum amount,registered with the contract, that can be utilized for unforeseen field conditions (including overruns) related to the construction project.  This allowance will be provided by DDC to include in the Construction Contract Allowance Above.</t>
  </si>
  <si>
    <t xml:space="preserve">Hard Cost and General Requirements </t>
  </si>
  <si>
    <t>Hard Cost estimates are based on detailed design documents and developed by adding up the direct costs of materials and supplies, labor, and construction equipment for each individual task of construction work.  If a subcontractor will be used for the unit cost work then a subcontractor overhead and profit factor can be applied to the unit cost. General Requirements includes an overall percentage allowance for the indirect costs such as General Contractor’s general conditions, bonds, insurance, site conditions and support services. Unit prices for the General Requirement activities are listed as per the Addendum to General Conditions, and includes Temporary Electricity; Temporary Heating, Cooling, and Ventilating; Field Offices and Sheds; Temporary Security Enclosures; Temporary Pest Control; and Temporary Scaffolding and Platforms.</t>
  </si>
  <si>
    <t>Overhead and profit reflects the bidder’s cost of home office operations and profit.  Overhead cost does not include overhead costs assignable directly to the project carried out and included under general requirements. Overhead and profit is variable and dependent upon market conditions.</t>
  </si>
  <si>
    <t xml:space="preserve">Unit price work shall be performed by the contractor as a part of the contract. This work shall be performed by the contractor only as directed in writing by the Commissioner. Payment will be made on a unit price basis for work performed. During the design phase, the quantities and cost estimate for unit price work will be prepared by the Design Consultant on behalf of DDC. The unit price for each item shall include labor, material, and equipment, and if applicable, subcontractor overhead and profit. </t>
  </si>
  <si>
    <t xml:space="preserve">City's Construction Expenditure captures costs that are not included with the Contractor's scope of work but are part of the overall project budget.  The allowance covers the cost of known but undetermined owner-coordinated work including, but not limited to, NYC Parks Tree Restitution, Access Agreement, MTA Force Accounts and Special Inspections related project specific costs. </t>
  </si>
  <si>
    <t>DIVISION 00 - PROCUREMENT AND CONTRACTING REQUIREMENTS</t>
  </si>
  <si>
    <t>DIVISION 14 - CONVEYING EQUIPMENT</t>
  </si>
  <si>
    <t>DIVISION 48 - ELECTRICAL POWER GENERATION</t>
  </si>
  <si>
    <t>UNIT</t>
  </si>
  <si>
    <t>ABBREVIATION</t>
  </si>
  <si>
    <t>ACRE</t>
  </si>
  <si>
    <t>BAG</t>
  </si>
  <si>
    <t>BCY</t>
  </si>
  <si>
    <t>BANK CUBIC YARD</t>
  </si>
  <si>
    <t>BOARD FEET</t>
  </si>
  <si>
    <t>C</t>
  </si>
  <si>
    <t>HUNDRED</t>
  </si>
  <si>
    <t>C FL</t>
  </si>
  <si>
    <t>HUNDRED SQUARE FEET PER FLOOR</t>
  </si>
  <si>
    <t>CAR</t>
  </si>
  <si>
    <t>CCF</t>
  </si>
  <si>
    <t>HUNDRED CUBIC FEET</t>
  </si>
  <si>
    <t>CF</t>
  </si>
  <si>
    <t>CUBIC FEET</t>
  </si>
  <si>
    <t>CLF</t>
  </si>
  <si>
    <t>HUNDRED LINEAR FEET</t>
  </si>
  <si>
    <t>CRT</t>
  </si>
  <si>
    <t>CATHODE RAY TUBE</t>
  </si>
  <si>
    <t>CSF</t>
  </si>
  <si>
    <t>HUNDRED SQUARE FEET</t>
  </si>
  <si>
    <t>CWT</t>
  </si>
  <si>
    <t>100 POUNDS</t>
  </si>
  <si>
    <t>CY</t>
  </si>
  <si>
    <t>CUBIC YARD</t>
  </si>
  <si>
    <t>DAY</t>
  </si>
  <si>
    <t>DOOR</t>
  </si>
  <si>
    <t>DRUM</t>
  </si>
  <si>
    <t>EACH</t>
  </si>
  <si>
    <t>ECY</t>
  </si>
  <si>
    <t>EMBANKMENT CUBIC YARDS</t>
  </si>
  <si>
    <t>FACE</t>
  </si>
  <si>
    <t>FLGH</t>
  </si>
  <si>
    <t>FLIGHT</t>
  </si>
  <si>
    <t>FLR</t>
  </si>
  <si>
    <t>FLOOR</t>
  </si>
  <si>
    <t>FXTR</t>
  </si>
  <si>
    <t>FIXTURE</t>
  </si>
  <si>
    <t>GAL</t>
  </si>
  <si>
    <t>GALLON</t>
  </si>
  <si>
    <t>HDR</t>
  </si>
  <si>
    <t>HEADER</t>
  </si>
  <si>
    <t>HOR</t>
  </si>
  <si>
    <t>HORIZONTAL</t>
  </si>
  <si>
    <t>HR</t>
  </si>
  <si>
    <t>HOUR</t>
  </si>
  <si>
    <t>INCH</t>
  </si>
  <si>
    <t>JACK</t>
  </si>
  <si>
    <t>JOB</t>
  </si>
  <si>
    <t>KIP</t>
  </si>
  <si>
    <t>1000 POUNDS</t>
  </si>
  <si>
    <t>KW</t>
  </si>
  <si>
    <t>KILOWATT</t>
  </si>
  <si>
    <t>LANE</t>
  </si>
  <si>
    <t>LB</t>
  </si>
  <si>
    <t>POUND</t>
  </si>
  <si>
    <t>LCY</t>
  </si>
  <si>
    <t>LOOSE CUBIC YARD</t>
  </si>
  <si>
    <t>LEAF</t>
  </si>
  <si>
    <t>LF</t>
  </si>
  <si>
    <t>LINEAR FEET</t>
  </si>
  <si>
    <t>M</t>
  </si>
  <si>
    <t>THOUSAND</t>
  </si>
  <si>
    <t>MBF</t>
  </si>
  <si>
    <t>THOUSAND BOARD FEET</t>
  </si>
  <si>
    <t>MCFM</t>
  </si>
  <si>
    <t>THOUSAND CUBIC FEET PER MINUTE</t>
  </si>
  <si>
    <t>MILE</t>
  </si>
  <si>
    <t>MLF</t>
  </si>
  <si>
    <t>THOUSAND LINEAR FEET</t>
  </si>
  <si>
    <t>MONTH</t>
  </si>
  <si>
    <t>MOVE</t>
  </si>
  <si>
    <t>MSF</t>
  </si>
  <si>
    <t>THOUSAND SQUARE FEET</t>
  </si>
  <si>
    <t>NAME</t>
  </si>
  <si>
    <t>NOSE</t>
  </si>
  <si>
    <t>OPNG</t>
  </si>
  <si>
    <t>OPENING</t>
  </si>
  <si>
    <t>OTLT</t>
  </si>
  <si>
    <t xml:space="preserve">OUTLETS </t>
  </si>
  <si>
    <t>PAIR</t>
  </si>
  <si>
    <t>PLAN</t>
  </si>
  <si>
    <t>PNT</t>
  </si>
  <si>
    <t>POINT</t>
  </si>
  <si>
    <t>POOL</t>
  </si>
  <si>
    <t>PR</t>
  </si>
  <si>
    <t>PRJC</t>
  </si>
  <si>
    <t>PROJECT</t>
  </si>
  <si>
    <t>PRSN</t>
  </si>
  <si>
    <t>PERSON</t>
  </si>
  <si>
    <t>QT</t>
  </si>
  <si>
    <t>QUART</t>
  </si>
  <si>
    <t>RISR</t>
  </si>
  <si>
    <t>RISER</t>
  </si>
  <si>
    <t>ROLL</t>
  </si>
  <si>
    <t>ROOM</t>
  </si>
  <si>
    <t>RSR</t>
  </si>
  <si>
    <t>SCTN</t>
  </si>
  <si>
    <t>SECTION</t>
  </si>
  <si>
    <t>SEAT</t>
  </si>
  <si>
    <t>SET</t>
  </si>
  <si>
    <t>SF</t>
  </si>
  <si>
    <t>SQUARE FOOT</t>
  </si>
  <si>
    <t>SFCA</t>
  </si>
  <si>
    <t>SQUARE FOOT CONTACT AREA</t>
  </si>
  <si>
    <t>SGNL</t>
  </si>
  <si>
    <t>SIGNAL</t>
  </si>
  <si>
    <t>SHAD</t>
  </si>
  <si>
    <t>SHADE</t>
  </si>
  <si>
    <t>SHLF</t>
  </si>
  <si>
    <t>SHELF</t>
  </si>
  <si>
    <t>SPKR</t>
  </si>
  <si>
    <t>SPEAKER</t>
  </si>
  <si>
    <t>SQ</t>
  </si>
  <si>
    <t>STDN</t>
  </si>
  <si>
    <t>STUDENT</t>
  </si>
  <si>
    <t>STG</t>
  </si>
  <si>
    <t>STAGING</t>
  </si>
  <si>
    <t>STLL</t>
  </si>
  <si>
    <t>STALL</t>
  </si>
  <si>
    <t>STOP</t>
  </si>
  <si>
    <t>STTN</t>
  </si>
  <si>
    <t>STATION</t>
  </si>
  <si>
    <t>SURF</t>
  </si>
  <si>
    <t>SURFACE</t>
  </si>
  <si>
    <t>SY</t>
  </si>
  <si>
    <t>SQUARE YARD</t>
  </si>
  <si>
    <t>SYST</t>
  </si>
  <si>
    <t>SYSTEM</t>
  </si>
  <si>
    <t>TN/D</t>
  </si>
  <si>
    <t>TON/DAY</t>
  </si>
  <si>
    <t>TON</t>
  </si>
  <si>
    <t>TONC</t>
  </si>
  <si>
    <t>TON AC</t>
  </si>
  <si>
    <t>TOTL</t>
  </si>
  <si>
    <t>TOTAL</t>
  </si>
  <si>
    <t>TRD</t>
  </si>
  <si>
    <t>TREAD</t>
  </si>
  <si>
    <t>TRSS</t>
  </si>
  <si>
    <t>TRUSS</t>
  </si>
  <si>
    <t>VLF</t>
  </si>
  <si>
    <t>VERTICAL LINEAR FOOT</t>
  </si>
  <si>
    <t>WALL</t>
  </si>
  <si>
    <t>WEEK</t>
  </si>
  <si>
    <t>LS</t>
  </si>
  <si>
    <t>LUMP SUM</t>
  </si>
  <si>
    <r>
      <rPr>
        <b/>
        <i/>
        <sz val="14"/>
        <rFont val="Arial"/>
        <family val="2"/>
      </rPr>
      <t xml:space="preserve">MasterFormat </t>
    </r>
    <r>
      <rPr>
        <b/>
        <sz val="14"/>
        <rFont val="Arial"/>
        <family val="2"/>
      </rPr>
      <t xml:space="preserve">® </t>
    </r>
    <r>
      <rPr>
        <sz val="14"/>
        <rFont val="Arial"/>
        <family val="2"/>
      </rPr>
      <t>Numbers &amp; Titles</t>
    </r>
  </si>
  <si>
    <t>MasterSpec
 Updated date</t>
  </si>
  <si>
    <t>00 00 00 Procurement and Contracting
Requirements</t>
  </si>
  <si>
    <t>00 01 01 Project Title Page</t>
  </si>
  <si>
    <t>00 01 03 Project Directory</t>
  </si>
  <si>
    <t>00 01 05 Certifications Page</t>
  </si>
  <si>
    <t>00 01 07 Seals Page</t>
  </si>
  <si>
    <t>00 01 10 Table of Contents</t>
  </si>
  <si>
    <t>00 01 15 List of Drawing Sheets</t>
  </si>
  <si>
    <t>00 01 20 List of Schedules</t>
  </si>
  <si>
    <t>00 10 00 Solicitation</t>
  </si>
  <si>
    <t>00 11 00 Advertisements and Invitations</t>
  </si>
  <si>
    <t>00 11 13 Advertisement for Bids</t>
  </si>
  <si>
    <t>00 11 15 Advertisement for Prequalification of Bidders</t>
  </si>
  <si>
    <t>00 11 16 Invitation to Bid</t>
  </si>
  <si>
    <t>00 11 19 Request for Proposal</t>
  </si>
  <si>
    <t>00 11 53 Request for Qualifications</t>
  </si>
  <si>
    <t>00 20 00 Instructions for Procurement</t>
  </si>
  <si>
    <t>00 21 00 Instructions</t>
  </si>
  <si>
    <t>00 21 13 Instructions to Bidders</t>
  </si>
  <si>
    <t>00 21 16 Instructions to Proposers</t>
  </si>
  <si>
    <t>00 22 00 Supplementary Instructions</t>
  </si>
  <si>
    <t>00 22 13 Supplementary Instructions to Bidders</t>
  </si>
  <si>
    <t>00 22 16 Supplementary Instructions to Proposers</t>
  </si>
  <si>
    <t>00 23 00 Procurement Definitions</t>
  </si>
  <si>
    <t>00 24 00 Procurement Scopes</t>
  </si>
  <si>
    <t>00 24 13 Scopes of Bids</t>
  </si>
  <si>
    <t>00 24 13.13 Scopes of Bids (Multiple Contracts)</t>
  </si>
  <si>
    <t>00 24 13.16 Scopes of Bids (Multiple-Prime Contract)</t>
  </si>
  <si>
    <t>00 24 16 Scopes of Proposals</t>
  </si>
  <si>
    <t>00 24 16.13 Scopes of Proposals (Multiple Contracts)</t>
  </si>
  <si>
    <t>00 24 16.16 Scopes of Proposals (Multiple-Prime Contract)</t>
  </si>
  <si>
    <t>00 25 00 Procurement Meetings</t>
  </si>
  <si>
    <t>00 25 13 Pre-Bid Meetings</t>
  </si>
  <si>
    <t>00 25 16 Pre-Proposal Meetings</t>
  </si>
  <si>
    <t>00 26 00 Procurement Substitution Procedures</t>
  </si>
  <si>
    <t>00 30 00 Available Information</t>
  </si>
  <si>
    <t>00 31 00 Available Project Information</t>
  </si>
  <si>
    <t>00 31 13 Preliminary Schedules</t>
  </si>
  <si>
    <t>00 31 13.13 Preliminary Project Schedule</t>
  </si>
  <si>
    <t>00 31 13.16 Preliminary Construction Schedule</t>
  </si>
  <si>
    <t>00 31 13.23 Preliminary Project Phases</t>
  </si>
  <si>
    <t>00 31 13.26 Preliminary Project Sequencing</t>
  </si>
  <si>
    <t>00 31 13.33 Preliminary Project Milestones</t>
  </si>
  <si>
    <t>00 31 16 Project Budget Information</t>
  </si>
  <si>
    <t>00 31 19 Existing Condition Information</t>
  </si>
  <si>
    <t>00 31 19.13 Movement and Vibration Information</t>
  </si>
  <si>
    <t>00 31 19.16 Acoustic Information</t>
  </si>
  <si>
    <t>00 31 19.19 Traffic Information</t>
  </si>
  <si>
    <t>00 31 19.23 Existing Structural Information</t>
  </si>
  <si>
    <t>00 31 21 Survey Information</t>
  </si>
  <si>
    <t>00 31 21.13 Site Survey Information</t>
  </si>
  <si>
    <t>00 31 21.16 Measured Drawing Information</t>
  </si>
  <si>
    <t>00 31 21.19 Photographic Information</t>
  </si>
  <si>
    <t>00 31 24 Environmental Assessment Information</t>
  </si>
  <si>
    <t>00 31 24.13 Soil Contamination Report</t>
  </si>
  <si>
    <t>00 31 24.23 Environmental Impact Study Report</t>
  </si>
  <si>
    <t>00 31 24.26 Environmental Impact Report Evaluation</t>
  </si>
  <si>
    <t>00 31 24.29 Record of Environmental Impact Decision</t>
  </si>
  <si>
    <t>00 31 24.33 Environmental Impact Mitigation Report</t>
  </si>
  <si>
    <t>00 31 25 Existing Material Information</t>
  </si>
  <si>
    <t>00 31 25.16 Existing Concrete Information</t>
  </si>
  <si>
    <t>00 31 25.19 Existing Masonry Information</t>
  </si>
  <si>
    <t>00 31 25.23 Existing Metals Information</t>
  </si>
  <si>
    <t>00 31 25.26 Existing Wood, Plastics, and Composites Information</t>
  </si>
  <si>
    <t>00 31 25.29 Existing Thermal and Moisture Protection Information</t>
  </si>
  <si>
    <t>00 31 26 Existing Hazardous Material Information</t>
  </si>
  <si>
    <t>00 31 26.23 Existing Asbestos Information</t>
  </si>
  <si>
    <t>00 31 26.26 Existing Lead Information</t>
  </si>
  <si>
    <t>00 31 26.29 Existing Polychlorinate Biphenyl Information</t>
  </si>
  <si>
    <t>00 31 26.33 Existing Mold Information</t>
  </si>
  <si>
    <t>00 31 26.36 Existing Hazardous Waste Drum Information</t>
  </si>
  <si>
    <t>00 31 31 Geophysical Data</t>
  </si>
  <si>
    <t>00 31 31.13 Seismic Investigations Information</t>
  </si>
  <si>
    <t>00 31 31.16 Gravity Investigations Information</t>
  </si>
  <si>
    <t>00 31 31.19 Magnetic Investigations Information</t>
  </si>
  <si>
    <t>00 31 31.23 Electromagnetic Investigations Information</t>
  </si>
  <si>
    <t>00 31 31.26 Electrical Resistivity Investigations Information</t>
  </si>
  <si>
    <t>00 31 31.29 Magnetotelluric Investigations Information</t>
  </si>
  <si>
    <t>00 31 32 Geotechnical Data</t>
  </si>
  <si>
    <t>00 31 32.13 Subsurface Drilling and Sampling Information</t>
  </si>
  <si>
    <t>00 31 32.16 Material Testing Information</t>
  </si>
  <si>
    <t>00 31 32.19 Exploratory Excavation Information</t>
  </si>
  <si>
    <t>00 31 32.23 Geotechnical Monitoring Information</t>
  </si>
  <si>
    <t>00 31 43 Permit Application</t>
  </si>
  <si>
    <t>00 31 46 Permits</t>
  </si>
  <si>
    <t>00 40 00 Procurement Forms and Supplements</t>
  </si>
  <si>
    <t>00 41 00 Bid Forms</t>
  </si>
  <si>
    <t>00 41 13 Bid Form - Stipulated Sum (Single-Prime Contract)</t>
  </si>
  <si>
    <t>00 41 16 Bid Form - Stipulated Sum (Multiple-Prime Contract)</t>
  </si>
  <si>
    <t>00 41 23 Bid Form - Construction Management (Single-Prime Contract)</t>
  </si>
  <si>
    <t>00 41 26 Bid Form - Construction Management (Multiple-Prime Contract)</t>
  </si>
  <si>
    <t>00 41 33 Bid Form - Cost-Plus-Fee (Single-Prime Contract)</t>
  </si>
  <si>
    <t>00 41 36 Bid Form - Cost-Plus-Fee (Multiple-Prime Contract)</t>
  </si>
  <si>
    <t>00 41 43 Bid Form - Unit Price (Single-Prime Contract)</t>
  </si>
  <si>
    <t>00 41 46 Bid Form - Unit Price (Multiple-Prime Contract)</t>
  </si>
  <si>
    <t>00 41 53 Bid Form - Design/Build (Single-Prime Contract)</t>
  </si>
  <si>
    <t>00 41 56 Bid Form - Design/Build (Multiple-Prime Contract)</t>
  </si>
  <si>
    <t>00 41 63 Bid Form - Purchase Contract</t>
  </si>
  <si>
    <t>00 42 00 Proposal Forms</t>
  </si>
  <si>
    <t>00 42 13 Proposal Form - Stipulated Sum (Single-Prime Contract)</t>
  </si>
  <si>
    <t>00 42 16 Proposal Form - Stipulated Sum (Multiple-Prime Contract)</t>
  </si>
  <si>
    <t>00 42 23 Proposal Form - Construction Management (Single-Prime Contract)</t>
  </si>
  <si>
    <t>00 42 26 Proposal Form - Construction Management (Multiple-Prime Contract)</t>
  </si>
  <si>
    <t>00 42 33 Proposal Form - Cost-Plus-Fee (Single-Prime Contract)</t>
  </si>
  <si>
    <t>00 42 36 Proposal Form - Cost-Plus-Fee (Multiple-Prime Contract)</t>
  </si>
  <si>
    <t>00 42 43 Proposal Form - Unit Price (Single-Prime Contract)</t>
  </si>
  <si>
    <t>00 42 46 Proposal Form - Unit Price (Multiple-Prime Contract)</t>
  </si>
  <si>
    <t>00 42 53 Proposal Form - Design/Build (Single-Prime Contract)</t>
  </si>
  <si>
    <t>00 42 56 Proposal Form - Design/Build (Multiple-Prime Contract)</t>
  </si>
  <si>
    <t>00 42 63 Proposal Form - Purchase Contract</t>
  </si>
  <si>
    <t>00 42 73 Proposal Form - Performance Contract</t>
  </si>
  <si>
    <t>00 43 00 Procurement Form Supplements</t>
  </si>
  <si>
    <t>00 43 13 Bid Security Form</t>
  </si>
  <si>
    <t>00 43 21 Allowance Form</t>
  </si>
  <si>
    <t>00 43 22 Unit Prices Form</t>
  </si>
  <si>
    <t>00 43 23 Alternates Form</t>
  </si>
  <si>
    <t>00 43 25 Substitution Request Form (During Procurement)</t>
  </si>
  <si>
    <t>00 43 26 Estimated Quantities Form</t>
  </si>
  <si>
    <t>00 43 27 Separate Prices Break-Out Form</t>
  </si>
  <si>
    <t>00 43 28 Tax Rebate Form</t>
  </si>
  <si>
    <t>00 43 33 Proposed Products Form</t>
  </si>
  <si>
    <t>00 43 36 Proposed Subcontractors Form</t>
  </si>
  <si>
    <t>00 43 39 Minority Business Enterprise Statement of Intent Form</t>
  </si>
  <si>
    <t>00 43 43 Wage Rates Form</t>
  </si>
  <si>
    <t>00 43 73 Proposed Schedule of Values Form</t>
  </si>
  <si>
    <t>00 43 83 Proposed Construction Schedule Form</t>
  </si>
  <si>
    <t>00 43 86 Proposed Work Plan Schedule Form</t>
  </si>
  <si>
    <t>00 43 93 Bid Submittal Checklist</t>
  </si>
  <si>
    <t>00 45 00 Representations and Certifications</t>
  </si>
  <si>
    <t>00 45 13 Bidder's Qualifications</t>
  </si>
  <si>
    <t>00 45 16 Proposer's Qualifications</t>
  </si>
  <si>
    <t>00 45 19 Non-Collusion Affidavit</t>
  </si>
  <si>
    <t>00 45 23 Statement of Disposal Facility</t>
  </si>
  <si>
    <t>00 45 26 Workers Compensation Certificate Schedule</t>
  </si>
  <si>
    <t>00 45 33 Non-Segregated Facilities Affidavit</t>
  </si>
  <si>
    <t>00 45 36 Equal Employment Opportunity Affidavit</t>
  </si>
  <si>
    <t>00 45 39 Minority Business Enterprise Affidavit</t>
  </si>
  <si>
    <t>00 45 43 Corporate Resolutions</t>
  </si>
  <si>
    <t>00 45 46 Governmental Certifications</t>
  </si>
  <si>
    <t>00 50 00 Contracting Forms and Supplements</t>
  </si>
  <si>
    <t>00 51 00 Notice of Award</t>
  </si>
  <si>
    <t>00 52 00 Agreement Forms</t>
  </si>
  <si>
    <t>00 52 13 Agreement Form - Stipulated Sum (Design/Bid/Build or Design/Negotiate/Build)</t>
  </si>
  <si>
    <t>00 52 14 Subcontract Form - Stipulated Sum (Design/Bid/Build or Design/Negotiate/Build)</t>
  </si>
  <si>
    <t>00 52 16 Agreement Form - Cost-Plus (Design/Bid/Build or Design/Negotiate/Build)</t>
  </si>
  <si>
    <t>00 52 17 Subcontract Form - Cost-Plus (Design/Bid/Build or Design/Negotiate/Build)</t>
  </si>
  <si>
    <t>00 52 23 Agreement Form - Construction Manager as Agent or Advisor - Stipulated Sum</t>
  </si>
  <si>
    <t>00 52 24 Subcontract Form - Construction Manager as Agent or Adviser - Stipulated Sum</t>
  </si>
  <si>
    <t>00 52 26 Agreement Form - Construction Manager as Agent or Adviser - Cost-Plus</t>
  </si>
  <si>
    <t>00 52 27 Subcontract Form - Construction Manager as Agent or Adviser - Cost-Plus</t>
  </si>
  <si>
    <t>00 52 33 Agreement Form - Construction Manager at Risk - Stipulated Sum</t>
  </si>
  <si>
    <t>00 52 34 Subcontract Form - Construction Manager at Risk - Stipulated Sum</t>
  </si>
  <si>
    <t>00 52 36 Agreement Form - Construction Manager at Risk - Cost-Plus</t>
  </si>
  <si>
    <t>00 52 37 Subcontract Form - Construction Manager at Risk - Cost-Plus</t>
  </si>
  <si>
    <t>00 52 51 Public-Private Partnership Agreement</t>
  </si>
  <si>
    <t>00 52 52 Agreement for Preliminary Services - Owner-Design/Builder</t>
  </si>
  <si>
    <t>00 52 53 Agreement Form - Owner-Design/Builder - Stipulated Sum</t>
  </si>
  <si>
    <t>00 52 54 Subcontract Form - Design/Build - Stipulated Sum</t>
  </si>
  <si>
    <t>00 52 56 Agreement Form - Owner-Design/Builder - Cost-Plus</t>
  </si>
  <si>
    <t>00 52 57 Subcontract Form - Design/Build - Cost-Plus</t>
  </si>
  <si>
    <t>00 52 63 Agreement Form - Purchase - Stipulated Price</t>
  </si>
  <si>
    <t>00 52 73 Agreement Form - Performance Contract</t>
  </si>
  <si>
    <t>00 52 93 Multi-Party Agreement Form - Integrated Project Delivery</t>
  </si>
  <si>
    <t>00 52 96 Agreement Between Single-Purpose Entity and Owner - Integrated Project Delivery</t>
  </si>
  <si>
    <t>00 52 97 Agreement Between Single-Purpose Entity and Non-Owner - Integrated Project Delivery</t>
  </si>
  <si>
    <t>00 52 98 Agreement Between Single-Purpose Entity and Consultant - Integrated Project Delivery</t>
  </si>
  <si>
    <t>00 54 00 Agreement Form Supplements</t>
  </si>
  <si>
    <t>00 54 13 Supplementary Scope Statement</t>
  </si>
  <si>
    <t>00 54 21 Allowances Schedule</t>
  </si>
  <si>
    <t>00 54 22 Unit Prices Schedule</t>
  </si>
  <si>
    <t>00 54 27 Escrow Agreements</t>
  </si>
  <si>
    <t>00 54 33 Digital/Electronic Data Protocol Exhibit</t>
  </si>
  <si>
    <t>00 54 36 Building Information Modeling Exhibit</t>
  </si>
  <si>
    <t>00 55 00 Notice to Proceed</t>
  </si>
  <si>
    <t>00 60 00 Project Forms</t>
  </si>
  <si>
    <t>00 61 00 Bond Forms</t>
  </si>
  <si>
    <t>00 61 13 Performance and Payment Bond Form</t>
  </si>
  <si>
    <t>00 61 13.13 Performance Bond Form</t>
  </si>
  <si>
    <t>00 61 13.16 Payment Bond Form</t>
  </si>
  <si>
    <t>00 61 16 Lien Bond Form</t>
  </si>
  <si>
    <t>00 61 19 Maintenance Bond Form</t>
  </si>
  <si>
    <t>00 61 23 Retainage Bond Form</t>
  </si>
  <si>
    <t>00 61 26 Special Bond Form</t>
  </si>
  <si>
    <t>00 62 00 Certificates and Other Forms</t>
  </si>
  <si>
    <t>00 62 11 Submittal Transmittal Form</t>
  </si>
  <si>
    <t>00 62 16 Certificate of Insurance Form</t>
  </si>
  <si>
    <t>00 62 19 Infection Control Form</t>
  </si>
  <si>
    <t>00 62 23 Construction Waste Diversion Form</t>
  </si>
  <si>
    <t>00 62 33 Products Form</t>
  </si>
  <si>
    <t>00 62 34 Recycled Content of Materials Form</t>
  </si>
  <si>
    <t>00 62 39 Minority Business Enterprise Certification Form</t>
  </si>
  <si>
    <t>00 62 46 Governmental Forms</t>
  </si>
  <si>
    <t>00 62 73 Schedule of Values Form</t>
  </si>
  <si>
    <t>00 62 76 Application for Payment Form</t>
  </si>
  <si>
    <t>00 62 76.13 Sales Tax Form</t>
  </si>
  <si>
    <t>00 62 76.16 Consent of Surety to Reduction of Retainage Form</t>
  </si>
  <si>
    <t>00 62 79 Stored Material Form</t>
  </si>
  <si>
    <t>00 62 83 Construction Schedule Form</t>
  </si>
  <si>
    <t>00 62 86 Work Plan Schedule Form</t>
  </si>
  <si>
    <t>00 62 89 Construction Equipment Form</t>
  </si>
  <si>
    <t>00 63 00 Clarification and Modification Forms</t>
  </si>
  <si>
    <t>00 63 13 Requests for Information Form</t>
  </si>
  <si>
    <t>00 63 19 Clarification Form</t>
  </si>
  <si>
    <t>00 63 25 Substitution Request Form (During Construction)</t>
  </si>
  <si>
    <t>00 63 33 Supplemental Instruction Form</t>
  </si>
  <si>
    <t>00 63 36 Field Order Form</t>
  </si>
  <si>
    <t>00 63 43 Written Amendment Form</t>
  </si>
  <si>
    <t>00 63 46 Construction Change Directive Form</t>
  </si>
  <si>
    <t>00 63 49 Work Change Directive Form</t>
  </si>
  <si>
    <t>00 63 53 Request for Proposal Form</t>
  </si>
  <si>
    <t>00 63 54 Proposal Worksheet Summary Form</t>
  </si>
  <si>
    <t>00 63 55 Proposal Worksheet Detail Form</t>
  </si>
  <si>
    <t>00 63 57 Change Order Request Form</t>
  </si>
  <si>
    <t>00 63 63 Change Order Form</t>
  </si>
  <si>
    <t>00 65 00 Closeout Forms</t>
  </si>
  <si>
    <t>00 65 13 Certificate of Compliance Form</t>
  </si>
  <si>
    <t>00 65 16 Certificate of Substantial Completion Form</t>
  </si>
  <si>
    <t>00 65 19 Certificate of Completion Form</t>
  </si>
  <si>
    <t>00 65 19.13 Affidavit of Payment of Debts and Claims Form</t>
  </si>
  <si>
    <t>00 65 19.16 Affidavit of Release of Liens Form</t>
  </si>
  <si>
    <t>00 65 19.19 Consent of Surety to Final Payment Form</t>
  </si>
  <si>
    <t>00 65 19.23 Acceptance Certificate Form</t>
  </si>
  <si>
    <t>00 65 19.26 Final Settlement Certificate Form</t>
  </si>
  <si>
    <t>00 65 36 Warranty Form</t>
  </si>
  <si>
    <t>00 65 73 Statutory Declaration Form</t>
  </si>
  <si>
    <t>00 70 00 Conditions of the Contract</t>
  </si>
  <si>
    <t>00 71 00 Contracting Definitions</t>
  </si>
  <si>
    <t>00 72 00 General Conditions</t>
  </si>
  <si>
    <t>00 72 13 General Conditions - Stipulated Sum (Single-Prime Contract)</t>
  </si>
  <si>
    <t>00 72 16 General Conditions - Stipulated Sum (Multiple-Prime Contract)</t>
  </si>
  <si>
    <t>00 72 23 General Conditions - Construction Management (Single-Prime Contract)</t>
  </si>
  <si>
    <t>00 72 26 General Conditions - Construction Management (Multiple-Prime Contract)</t>
  </si>
  <si>
    <t>00 72 33 General Conditions - Cost Plus-Fee (Single-Prime Contract)</t>
  </si>
  <si>
    <t>00 72 36 General Conditions - Cost-Plus-Fee (Multiple-Prime Contract)</t>
  </si>
  <si>
    <t>00 72 43 General Conditions - Unit Price (Single-Prime Contract)</t>
  </si>
  <si>
    <t>00 72 46 General Conditions - Unit Price (Multiple-Prime Contract)</t>
  </si>
  <si>
    <t>00 72 53 General Conditions - Design/Build (Single-Prime Contract)</t>
  </si>
  <si>
    <t>00 72 56 General Conditions - Design/Build (Multiple-Prime Contract)</t>
  </si>
  <si>
    <t>00 72 73 General Conditions - Performance Contract</t>
  </si>
  <si>
    <t>00 72 95 General Conditions - Integrated Project Delivery</t>
  </si>
  <si>
    <t>00 73 00 Supplementary Conditions</t>
  </si>
  <si>
    <t>00 73 16 Insurance Requirements</t>
  </si>
  <si>
    <t>00 73 19 Health and Safety Requirements</t>
  </si>
  <si>
    <t>00 73 23 Purchase Contracts</t>
  </si>
  <si>
    <t>00 73 26 Assigned Contracts</t>
  </si>
  <si>
    <t>00 73 33 Non-Segregated Facilities Requirements</t>
  </si>
  <si>
    <t>00 73 36 Equal Employment Opportunity Requirements</t>
  </si>
  <si>
    <t>00 73 39 Minority Business Enterprise Requirements</t>
  </si>
  <si>
    <t>00 73 43 Wage Rate Requirements</t>
  </si>
  <si>
    <t>00 73 46 Wage Determination Schedule</t>
  </si>
  <si>
    <t>00 73 49 Labor Stabilization Agreement</t>
  </si>
  <si>
    <t>00 73 53 Anti-Pollution Measures</t>
  </si>
  <si>
    <t>00 73 63 Security Requirements</t>
  </si>
  <si>
    <t>00 73 73 Statutory Requirements</t>
  </si>
  <si>
    <t>00 73 83 Dispute Resolution</t>
  </si>
  <si>
    <t>00 90 00 Revisions, Clarifications, and Modifications</t>
  </si>
  <si>
    <t>00 91 00 Precontract Revisions</t>
  </si>
  <si>
    <t>00 91 13 Addenda</t>
  </si>
  <si>
    <t>00 91 16 Bid Revisions</t>
  </si>
  <si>
    <t>00 91 19 Proposal Revisions</t>
  </si>
  <si>
    <t>00 93 00 Record Clarifications and Proposals</t>
  </si>
  <si>
    <t>00 93 13 Record Requests for Information</t>
  </si>
  <si>
    <t>00 93 19 Record Clarification Notices</t>
  </si>
  <si>
    <t>00 93 53 Record Proposal Requests</t>
  </si>
  <si>
    <t>00 93 54 Record Proposal Worksheet Summaries</t>
  </si>
  <si>
    <t>00 93 57 Record Change Order Requests</t>
  </si>
  <si>
    <t>00 94 00 Record Modifications</t>
  </si>
  <si>
    <t>00 94 33 Record Minor Changes in the Work</t>
  </si>
  <si>
    <t>00 94 36 Record Supplemental Instructions</t>
  </si>
  <si>
    <t>00 94 39 Record Field Orders</t>
  </si>
  <si>
    <t>00 94 43 Record Amendments</t>
  </si>
  <si>
    <t>00 94 46 Record Construction Change Directives</t>
  </si>
  <si>
    <t>00 94 49 Record Work Change Directives</t>
  </si>
  <si>
    <t>00 94 63 Record Change Orders</t>
  </si>
  <si>
    <t>insert cell above the row</t>
  </si>
  <si>
    <t>01 00 00 General Requirements</t>
  </si>
  <si>
    <t>01 10 00 Summary</t>
  </si>
  <si>
    <t>01 11 00 Summary of Work</t>
  </si>
  <si>
    <t>01 11 13 Work Covered by Contract Documents</t>
  </si>
  <si>
    <t>01 11 16 Work by Owner</t>
  </si>
  <si>
    <t>01 11 19 Purchase Contracts</t>
  </si>
  <si>
    <t>01 12 00 Multiple Contract Summary</t>
  </si>
  <si>
    <t>01 12 13 Summary of Contracts</t>
  </si>
  <si>
    <t>01 12 16 Work Sequence</t>
  </si>
  <si>
    <t>01 12 19 Contract Interface</t>
  </si>
  <si>
    <t>01 14 00 Work Restrictions</t>
  </si>
  <si>
    <t>01 14 13 Access to Site</t>
  </si>
  <si>
    <t>01 14 16 Coordination with Occupants</t>
  </si>
  <si>
    <t>01 14 19 Use of Site</t>
  </si>
  <si>
    <t>01 14 33 Work in Rights-of-Way</t>
  </si>
  <si>
    <t>01 18 00 Project Utility Sources</t>
  </si>
  <si>
    <t>01 18 13 Utility Service Connections</t>
  </si>
  <si>
    <t>01 20 00 Price and Payment Procedures</t>
  </si>
  <si>
    <t>01 21 00 Allowances</t>
  </si>
  <si>
    <t>01 21 13 Cash Allowances</t>
  </si>
  <si>
    <t>01 21 13.10 Price Adjustment Allowance for asphalt, fuel, or steel products</t>
  </si>
  <si>
    <t>01 21 16 Contingency Allowances</t>
  </si>
  <si>
    <t>01 21 19 Testing and Inspecting Allowances</t>
  </si>
  <si>
    <t>01 21 23 Installation Allowances</t>
  </si>
  <si>
    <t>01 21 26 Product Allowances</t>
  </si>
  <si>
    <t>01 21 29 Quantity Allowances</t>
  </si>
  <si>
    <t>01 21 43 Time Allowances</t>
  </si>
  <si>
    <r>
      <rPr>
        <sz val="14"/>
        <color rgb="FFFF0000"/>
        <rFont val="Arial"/>
        <family val="2"/>
      </rPr>
      <t xml:space="preserve">01 22 00 </t>
    </r>
    <r>
      <rPr>
        <strike/>
        <sz val="14"/>
        <color rgb="FFFF0000"/>
        <rFont val="Arial"/>
        <family val="2"/>
      </rPr>
      <t>Unit Prices</t>
    </r>
  </si>
  <si>
    <r>
      <rPr>
        <sz val="14"/>
        <color rgb="FFFF0000"/>
        <rFont val="Arial"/>
        <family val="2"/>
      </rPr>
      <t>01 22 00 EWA (Expanded Work Allowance)</t>
    </r>
    <r>
      <rPr>
        <sz val="14"/>
        <rFont val="Arial"/>
        <family val="2"/>
      </rPr>
      <t xml:space="preserve"> </t>
    </r>
    <r>
      <rPr>
        <strike/>
        <sz val="14"/>
        <color rgb="FFFF0000"/>
        <rFont val="Arial"/>
        <family val="2"/>
      </rPr>
      <t>Unit Prices</t>
    </r>
  </si>
  <si>
    <t>01 22 00.10 Allowance for Unit Prices</t>
  </si>
  <si>
    <t>01 22 13 Unit Price Measurement</t>
  </si>
  <si>
    <t>01 22 16 Unit Price Payment</t>
  </si>
  <si>
    <t>01 23 00 Alternates</t>
  </si>
  <si>
    <t>01 24 00 Value Analysis</t>
  </si>
  <si>
    <t>01 24 13 Value Engineering</t>
  </si>
  <si>
    <t>01 25 00 Substitution Procedures</t>
  </si>
  <si>
    <t>01 25 13 Product Substitution Procedures</t>
  </si>
  <si>
    <t>01 25 16 Execution Substitution Procedures</t>
  </si>
  <si>
    <t>01 26 00 Contract Modification Procedures</t>
  </si>
  <si>
    <t>01 26 13 Requests for Information</t>
  </si>
  <si>
    <t>01 26 19 Clarification Notices</t>
  </si>
  <si>
    <t>01 26 33 Minor Changes in the Work</t>
  </si>
  <si>
    <t>01 26 36 Supplemental Instructions</t>
  </si>
  <si>
    <t>01 26 39 Field Orders</t>
  </si>
  <si>
    <t>01 26 43 Amendments</t>
  </si>
  <si>
    <t>01 26 46 Construction Change Directives</t>
  </si>
  <si>
    <t>01 26 49 Work Change Directives</t>
  </si>
  <si>
    <t>01 26 53 Proposal Requests</t>
  </si>
  <si>
    <t>01 26 54 Proposal Worksheet Summaries</t>
  </si>
  <si>
    <t>01 26 57 Change Order Requests</t>
  </si>
  <si>
    <t>01 26 63 Change Orders</t>
  </si>
  <si>
    <t>01 29 00 Payment Procedures</t>
  </si>
  <si>
    <t>01 29 73 Schedule of Values</t>
  </si>
  <si>
    <t>01 29 76 Progress Payment Procedures</t>
  </si>
  <si>
    <t>01 29 83 Payment Procedures for Testing Laboratory Services</t>
  </si>
  <si>
    <t>01 30 00 Administrative Requirements</t>
  </si>
  <si>
    <t>01 31 00 Project Management and Coordination</t>
  </si>
  <si>
    <t>01 31 13 Project Coordination</t>
  </si>
  <si>
    <t>01 31 14 Facility Services Coordination</t>
  </si>
  <si>
    <t>01 31 16 Multiple Contract Coordination</t>
  </si>
  <si>
    <t>01 31 19 Project Meetings</t>
  </si>
  <si>
    <t>01 31 19.13 Preconstruction Meetings</t>
  </si>
  <si>
    <t>01 31 19.16 Site Mobilization Meetings</t>
  </si>
  <si>
    <t>01 31 19.23 Progress Meetings</t>
  </si>
  <si>
    <t>01 31 19.33 Preinstallation Meetings</t>
  </si>
  <si>
    <t>01 31 23 Project Web Site</t>
  </si>
  <si>
    <t>01 31 26 Electronic Communication Protocols</t>
  </si>
  <si>
    <t>01 32 00 Construction Progress Documentation</t>
  </si>
  <si>
    <t>01 32 13 Scheduling of Work</t>
  </si>
  <si>
    <t>01 32 16 Construction Progress Schedule</t>
  </si>
  <si>
    <t>01 32 16.13 Network Analysis Schedules</t>
  </si>
  <si>
    <t>01 32 19 Submittals Schedule</t>
  </si>
  <si>
    <t>01 32 23 Survey and Layout Data</t>
  </si>
  <si>
    <t>01 32 26 Construction Progress Reporting</t>
  </si>
  <si>
    <t>01 32 29 Periodic Work Observation</t>
  </si>
  <si>
    <t>01 32 33 Photographic Documentation</t>
  </si>
  <si>
    <t>01 32 36 Video Monitoring and Documentation</t>
  </si>
  <si>
    <t>01 32 43 Purchase Order Tracking</t>
  </si>
  <si>
    <t>01 33 00 Submittal Procedures</t>
  </si>
  <si>
    <t>01 33 13 Certificates</t>
  </si>
  <si>
    <t>01 33 16 Design Data</t>
  </si>
  <si>
    <t>01 33 19 Field Test Reporting</t>
  </si>
  <si>
    <t>01 33 23 Shop Drawings, Product Data, and Samples</t>
  </si>
  <si>
    <t>01 33 26 Source Quality Control Reporting</t>
  </si>
  <si>
    <t>01 33 29 Sustainable Design Reporting</t>
  </si>
  <si>
    <t>01 33 29.01 Material Cost Summary Form</t>
  </si>
  <si>
    <t>01 33 29.02 Wood-Containing Product List</t>
  </si>
  <si>
    <t>01 33 29.03 Metal-Containing Product List</t>
  </si>
  <si>
    <t>01 33 29.04 Material Content Form</t>
  </si>
  <si>
    <t>01 33 29.05 New Product Source Form</t>
  </si>
  <si>
    <t>01 33 29.06 Reused Product Form</t>
  </si>
  <si>
    <t>01 33 29.07 Prohibited Content Installer Certification</t>
  </si>
  <si>
    <t>01 35 00 Special Procedures</t>
  </si>
  <si>
    <t>01 35 03 Conservation Treatment Procedures</t>
  </si>
  <si>
    <t>01 35 13 Special Project Procedures</t>
  </si>
  <si>
    <t>01 35 13.13 Special Project Procedures for Airport Facilities</t>
  </si>
  <si>
    <t>01 35 13.16 Special Project Procedures for Detention Facilities</t>
  </si>
  <si>
    <t>01 35 13.19 Special Project Procedures for Healthcare Facilities</t>
  </si>
  <si>
    <t>01 35 13.26 Special Project Procedures for Clean Rooms</t>
  </si>
  <si>
    <t>01 35 13.43 Special Project Procedures for Contaminated Sites</t>
  </si>
  <si>
    <t>01 35 16 Alteration Project Procedures</t>
  </si>
  <si>
    <t>01 35 23 Owner Safety Requirements</t>
  </si>
  <si>
    <t>01 35 26 Governmental Safety Requirements</t>
  </si>
  <si>
    <t>01 35 29 Health, Safety, and Emergency Response Procedures</t>
  </si>
  <si>
    <t>01 35 29.13 Health, Safety, and Emergency Response Procedures for Contaminated Sites</t>
  </si>
  <si>
    <t>01 35 33 Infection Control Procedures</t>
  </si>
  <si>
    <t>01 35 43 Environmental Procedures</t>
  </si>
  <si>
    <t>01 35 43.13 Environmental Procedures for Hazardous Materials</t>
  </si>
  <si>
    <t>01 35 43.16 Environmental Procedures for Toxic Materials</t>
  </si>
  <si>
    <t>01 35 46 Indoor Air Quality Procedures</t>
  </si>
  <si>
    <t>01 35 53 Security Procedures</t>
  </si>
  <si>
    <t>01 35 63 Sustainability Certification Project Requirements</t>
  </si>
  <si>
    <t>01 35 66 Sustainability Certification Project Procedures</t>
  </si>
  <si>
    <t>01 35 73 Delegated Design Procedures</t>
  </si>
  <si>
    <t>01 35 91 Period Treatment Procedures</t>
  </si>
  <si>
    <t>01 40 00 Quality Requirements</t>
  </si>
  <si>
    <t>01 41 00 Regulatory Requirements</t>
  </si>
  <si>
    <t>01 41 13 Codes</t>
  </si>
  <si>
    <t>01 41 16 Laws</t>
  </si>
  <si>
    <t>01 41 19 Rules</t>
  </si>
  <si>
    <t>01 41 23 Fees</t>
  </si>
  <si>
    <t>01 41 26 Permit Requirements</t>
  </si>
  <si>
    <t>01 42 00 References</t>
  </si>
  <si>
    <t>01 42 13 Abbreviations and Acronyms</t>
  </si>
  <si>
    <t>01 42 16 Definitions</t>
  </si>
  <si>
    <t>01 42 19 Reference Standards</t>
  </si>
  <si>
    <t>01 43 00 Quality Assurance</t>
  </si>
  <si>
    <t>01 43 13 Manufacturer Qualifications</t>
  </si>
  <si>
    <t>01 43 16 Supplier Qualifications</t>
  </si>
  <si>
    <t>01 43 19 Fabricator Qualifications</t>
  </si>
  <si>
    <t>01 43 23 Installer Qualifications</t>
  </si>
  <si>
    <t>01 43 26 Testing and Inspecting Agency Qualifications</t>
  </si>
  <si>
    <t>01 43 29 Code-Required Special Inspector Qualifications</t>
  </si>
  <si>
    <t>01 43 33 Manufacturer's Field Services</t>
  </si>
  <si>
    <t>01 43 36 Field Samples</t>
  </si>
  <si>
    <t>01 43 39 Mockups</t>
  </si>
  <si>
    <t>01 45 00 Quality Control</t>
  </si>
  <si>
    <t>01 45 13 Source Quality Control Procedures</t>
  </si>
  <si>
    <t>01 45 16 Field Quality Control Procedures</t>
  </si>
  <si>
    <t>01 45 16.13 Contractor Quality Control</t>
  </si>
  <si>
    <t>01 45 23 Testing and Inspecting Services</t>
  </si>
  <si>
    <t>01 45 26 Plant Inspection Procedures</t>
  </si>
  <si>
    <t>01 45 29 Testing Laboratory Services</t>
  </si>
  <si>
    <t>01 45 31 Climate Resiliency Quality Control Procedures</t>
  </si>
  <si>
    <t>01 45 33 Code-Required Special Inspections and Procedures</t>
  </si>
  <si>
    <t>01 50 00 Temporary Facilities and Controls</t>
  </si>
  <si>
    <t>01 51 00 Temporary Utilities</t>
  </si>
  <si>
    <t>01 51 16 Temporary Fire Protection</t>
  </si>
  <si>
    <t>01 51 19 Temporary Fuel Oil</t>
  </si>
  <si>
    <t>01 51 26 Temporary Lighting</t>
  </si>
  <si>
    <t>01 51 29 Temporary Natural-Gas</t>
  </si>
  <si>
    <t>01 51 33 Temporary Telecommunications</t>
  </si>
  <si>
    <t>01 51 36 Temporary Water</t>
  </si>
  <si>
    <t>01 52 00 Construction Facilities</t>
  </si>
  <si>
    <t>01 52 16 First Aid Facilities</t>
  </si>
  <si>
    <t>01 52 19 Sanitary Facilities</t>
  </si>
  <si>
    <t>01 53 00 Temporary Construction</t>
  </si>
  <si>
    <t>01 53 13 Temporary Bridges</t>
  </si>
  <si>
    <t>01 53 16 Temporary Decking</t>
  </si>
  <si>
    <t>01 53 19 Temporary Overpasses</t>
  </si>
  <si>
    <t>01 53 23 Temporary Ramps</t>
  </si>
  <si>
    <t>01 53 26 Temporary Runarounds</t>
  </si>
  <si>
    <t>01 54 00 Construction Aids</t>
  </si>
  <si>
    <t>01 54 13 Temporary Elevators</t>
  </si>
  <si>
    <t>01 54 16 Temporary Hoists</t>
  </si>
  <si>
    <t>01 54 19 Temporary Cranes</t>
  </si>
  <si>
    <t>01 54 26 Temporary Swing Staging</t>
  </si>
  <si>
    <t>01 55 00 Vehicular Access and Parking</t>
  </si>
  <si>
    <t>01 55 13 Temporary Access Roads</t>
  </si>
  <si>
    <t>01 55 16 Haul Routes</t>
  </si>
  <si>
    <t>01 55 19 Temporary Parking Areas</t>
  </si>
  <si>
    <t>01 55 23 Temporary Roads</t>
  </si>
  <si>
    <t>01 55 26 Traffic Control</t>
  </si>
  <si>
    <t>01 55 29 Staging Areas</t>
  </si>
  <si>
    <t>01 56 00 Temporary Barriers and Enclosures</t>
  </si>
  <si>
    <t>01 56 13 Temporary Air Barriers</t>
  </si>
  <si>
    <t>01 56 16 Temporary Dust Barriers</t>
  </si>
  <si>
    <t>01 56 19 Temporary Noise Barriers</t>
  </si>
  <si>
    <t>01 56 21 Temporary Lightning Protection</t>
  </si>
  <si>
    <t>01 56 23 Temporary Barricades</t>
  </si>
  <si>
    <t>01 56 26 Temporary Fencing</t>
  </si>
  <si>
    <t>01 56 29 Temporary Protective Walkways</t>
  </si>
  <si>
    <t>01 56 33 Temporary Security Barriers</t>
  </si>
  <si>
    <t>01 56 39 Temporary Tree and Plant Protection</t>
  </si>
  <si>
    <t>01 57 00 Temporary Controls</t>
  </si>
  <si>
    <t>01 57 13 Temporary Erosion and Sediment Control</t>
  </si>
  <si>
    <t>01 57 19 Temporary Environmental Controls</t>
  </si>
  <si>
    <t>01 57 23 Temporary Storm Water Pollution Control</t>
  </si>
  <si>
    <t>01 57 26 Site Watering for Dust Control</t>
  </si>
  <si>
    <t>01 57 33 Temporary Security</t>
  </si>
  <si>
    <t>01 58 00 Project Identification</t>
  </si>
  <si>
    <t>01 58 13 Temporary Project Signage</t>
  </si>
  <si>
    <t>01 58 16 Temporary Interior Signage</t>
  </si>
  <si>
    <t>01 60 00 Product Requirements</t>
  </si>
  <si>
    <t>01 61 00 Common Product Requirements</t>
  </si>
  <si>
    <t>01 61 13 Software Licensing Requirements</t>
  </si>
  <si>
    <t>01 62 00 Product Options</t>
  </si>
  <si>
    <t>01 64 00 Owner-Furnished Products</t>
  </si>
  <si>
    <t>01 65 00 Product Delivery Requirements</t>
  </si>
  <si>
    <t>01 66 00 Product Storage and Handling Requirements</t>
  </si>
  <si>
    <t>01 66 13 Product Storage and Handling Requirements for Hazardous Materials</t>
  </si>
  <si>
    <t>01 66 16 Product Storage and Handling Requirements for Toxic Materials</t>
  </si>
  <si>
    <t>01 70 00 Execution and Closeout Requirements</t>
  </si>
  <si>
    <t>01 71 00 Examination and Preparation</t>
  </si>
  <si>
    <t>01 71 13 Mobilization</t>
  </si>
  <si>
    <t>01 71 16 Acceptance of Conditions</t>
  </si>
  <si>
    <t>01 71 23 Field Engineering</t>
  </si>
  <si>
    <t>01 71 23.13 Construction Layout</t>
  </si>
  <si>
    <t>01 71 23.16 Construction Surveying</t>
  </si>
  <si>
    <t>01 71 33 Protection of Adjacent Construction</t>
  </si>
  <si>
    <t>01 71 36 Non-Destructive Concrete Examination</t>
  </si>
  <si>
    <t>01 73 00 Execution</t>
  </si>
  <si>
    <t>01 73 13 Application</t>
  </si>
  <si>
    <t>01 73 16 Erection</t>
  </si>
  <si>
    <t>01 73 19 Installation</t>
  </si>
  <si>
    <t>01 73 23 Bracing and Anchoring</t>
  </si>
  <si>
    <t>01 73 26 Existing Products</t>
  </si>
  <si>
    <t>01 73 29 Cutting and Patching</t>
  </si>
  <si>
    <t>01 74 00 Cleaning and Waste Management</t>
  </si>
  <si>
    <t>01 74 13 Progress Cleaning</t>
  </si>
  <si>
    <t>01 74 16 Site Maintenance</t>
  </si>
  <si>
    <t>01 74 19 Construction Waste Management and Disposal</t>
  </si>
  <si>
    <t>01 74 23 Final Cleaning</t>
  </si>
  <si>
    <t>01 75 00 Starting and Adjusting</t>
  </si>
  <si>
    <t>01 75 13 Checkout Procedures</t>
  </si>
  <si>
    <t>01 75 16 Startup Procedures</t>
  </si>
  <si>
    <t>01 76 00 Protecting Installed Construction</t>
  </si>
  <si>
    <t>01 77 00 Closeout Procedures</t>
  </si>
  <si>
    <t>01 77 13 Preliminary Closeout Reviews</t>
  </si>
  <si>
    <t>01 77 16 Final Closeout Review</t>
  </si>
  <si>
    <t>01 77 19 Closeout Requirements</t>
  </si>
  <si>
    <t>01 78 00 Closeout Submittals</t>
  </si>
  <si>
    <t>01 78 13 Completion and Correction List</t>
  </si>
  <si>
    <t>01 78 19 Maintenance Contracts</t>
  </si>
  <si>
    <t>01 78 23 Operation and Maintenance Data</t>
  </si>
  <si>
    <t>01 78 23.13 Operation Data</t>
  </si>
  <si>
    <t>01 78 23.16 Maintenance Data</t>
  </si>
  <si>
    <t>01 78 23.19 Preventative Maintenance Instructions</t>
  </si>
  <si>
    <t>01 78 29 Final Site Survey</t>
  </si>
  <si>
    <t>01 78 33 Bonds</t>
  </si>
  <si>
    <t>01 78 36 Warranties</t>
  </si>
  <si>
    <t>01 78 39 Project Record Documents</t>
  </si>
  <si>
    <t>01 78 43 Spare Parts</t>
  </si>
  <si>
    <t>01 78 46 Extra Stock Materials</t>
  </si>
  <si>
    <t>01 78 53 Sustainable Design Closeout Documentation</t>
  </si>
  <si>
    <t>01 79 00 Demonstration and Training</t>
  </si>
  <si>
    <t>01 79 13 Demonstration Testing</t>
  </si>
  <si>
    <t>01 79 23 Instruction of Operation and Maintenance Personnel</t>
  </si>
  <si>
    <t>01 80 00 Performance Requirements</t>
  </si>
  <si>
    <t>01 81 00 Facility Performance Requirements</t>
  </si>
  <si>
    <t>01 81 13 Sustainable Design Requirements</t>
  </si>
  <si>
    <t>01 81 16 Facility Environmental Requirements</t>
  </si>
  <si>
    <t>01 81 19 Indoor Air Quality Requirements</t>
  </si>
  <si>
    <t>01 81 23 Facility Seismic and Wind Criteria</t>
  </si>
  <si>
    <t>01 82 00 Facility Substructure Performance Requirements</t>
  </si>
  <si>
    <t>01 82 13 Foundation Performance Requirements</t>
  </si>
  <si>
    <t>01 82 16 Basement Construction Performance Requirements</t>
  </si>
  <si>
    <t>01 83 00 Facility Shell Performance Requirements</t>
  </si>
  <si>
    <t>01 83 13 Superstructure Performance Requirements</t>
  </si>
  <si>
    <t>01 83 16 Exterior Enclosure Performance Requirements</t>
  </si>
  <si>
    <t>01 83 19 Roofing Performance Requirements</t>
  </si>
  <si>
    <t>01 84 00 Interiors Performance Requirements</t>
  </si>
  <si>
    <t>01 84 13 Interior Construction Performance Requirements</t>
  </si>
  <si>
    <t>01 84 16 Stairways Performance Requirements</t>
  </si>
  <si>
    <t>01 84 19 Interior Finishes Performance Requirements</t>
  </si>
  <si>
    <t>01 85 00 Conveying Equipment Performance Requirements</t>
  </si>
  <si>
    <t>01 86 00 Facility Services Performance Requirements</t>
  </si>
  <si>
    <t>01 86 13 Fire Suppression Performance Requirements</t>
  </si>
  <si>
    <t>01 86 16 Plumbing Performance Requirements</t>
  </si>
  <si>
    <t>01 86 19 HVAC Performance Requirements</t>
  </si>
  <si>
    <t>01 86 23 Integrated Automation Performance Requirements</t>
  </si>
  <si>
    <t>01 86 26 Electrical Performance Requirements</t>
  </si>
  <si>
    <t>01 86 29 Communications Performance Requirements</t>
  </si>
  <si>
    <t>01 86 33 Electronic Safety and Security Performance Requirements</t>
  </si>
  <si>
    <t>01 87 00 Equipment and Furnishings Performance Requirements</t>
  </si>
  <si>
    <t>01 87 13 Equipment Performance Requirements</t>
  </si>
  <si>
    <t>01 87 16 Furnishings Performance Requirements</t>
  </si>
  <si>
    <t>01 88 00 Other Facility Construction Performance Requirements</t>
  </si>
  <si>
    <t>01 88 13 Special Construction Performance Requirements</t>
  </si>
  <si>
    <t>01 88 16 Selective Construction Performance Requirements</t>
  </si>
  <si>
    <t>01 89 00 Site Construction Performance Requirements</t>
  </si>
  <si>
    <t>01 89 13 Site Preparation Performance Requirements</t>
  </si>
  <si>
    <t>01 89 16 Site Improvements Performance Requirements</t>
  </si>
  <si>
    <t>01 89 19 Site Plumbing Utilities Performance Requirements</t>
  </si>
  <si>
    <t>01 89 23 Site HVAC Utilities Performance Requirements</t>
  </si>
  <si>
    <t>01 89 26 Site Electrical Utilities Performance Requirements</t>
  </si>
  <si>
    <t>01 89 29 Other Site Construction Performance Requirements</t>
  </si>
  <si>
    <t>01 90 00 Life Cycle Activities</t>
  </si>
  <si>
    <t>01 91 00 Commissioning</t>
  </si>
  <si>
    <t>01 91 13 General Commissioning Requirements</t>
  </si>
  <si>
    <t>01 91 16 Facility Substructure Commissioning</t>
  </si>
  <si>
    <t>01 91 16.13 Foundation Commissioning</t>
  </si>
  <si>
    <t>01 91 16.53 Basement Construction Commissioning</t>
  </si>
  <si>
    <t>01 91 19 Facility Shell Commissioning</t>
  </si>
  <si>
    <t>01 91 19.13 Superstructure Commissioning</t>
  </si>
  <si>
    <t>01 91 19.43 Exterior Enclosure Commissioning</t>
  </si>
  <si>
    <t>01 91 19.73 Roofing Commissioning</t>
  </si>
  <si>
    <t>01 91 23 Interiors Commissioning</t>
  </si>
  <si>
    <t>01 91 23.13 Interior Construction Commissioning</t>
  </si>
  <si>
    <t>01 91 23.43 Stairways Commissioning</t>
  </si>
  <si>
    <t>01 91 23.73 Interior Finishes Commissioning</t>
  </si>
  <si>
    <t>01 91 26 Integrated System Commissioning</t>
  </si>
  <si>
    <t>01 92 00 Facility Operation</t>
  </si>
  <si>
    <t>01 92 13 Facility Operation Procedures</t>
  </si>
  <si>
    <t>01 93 00 Facility Maintenance</t>
  </si>
  <si>
    <t>01 93 13 Facility Maintenance Procedures</t>
  </si>
  <si>
    <t>01 93 16 Recycling Programs</t>
  </si>
  <si>
    <t>01 94 00 Facility Decommissioning</t>
  </si>
  <si>
    <t>01 94 13 Facility Decommissioning Procedures</t>
  </si>
  <si>
    <t>02 00 00 Existing Conditions</t>
  </si>
  <si>
    <t>02 01 00 Maintenance of Existing Conditions</t>
  </si>
  <si>
    <t>02 01 50 Maintenance of Site Remediation</t>
  </si>
  <si>
    <t>02 01 65 Maintenance of Underground Storage Tank Removal</t>
  </si>
  <si>
    <t>02 01 80 Maintenance of Facility Remediation</t>
  </si>
  <si>
    <t>02 01 86 Maintenance of Hazardous Waste Drum Handling</t>
  </si>
  <si>
    <t>02 03 00 Conservation Treatment for Existing Period Conditions</t>
  </si>
  <si>
    <t>02 03 01 Maintenance of Existing Period Conditions</t>
  </si>
  <si>
    <t>02 03 01.19 Mothballing Period Structures</t>
  </si>
  <si>
    <t>02 03 41 Selective Demolition for Period Structures</t>
  </si>
  <si>
    <t>02 03 42 Removal and Salvage of Period Construction Materials</t>
  </si>
  <si>
    <t>02 03 43 Period Structure Relocating</t>
  </si>
  <si>
    <t>02 03 44 Shoring and Support of Period Structures</t>
  </si>
  <si>
    <t>02 05 00 Common Work Results for Existing Conditions</t>
  </si>
  <si>
    <t>02 05 19 Geosynthetics for Existing Conditions</t>
  </si>
  <si>
    <t>02 05 19.13 Geotextiles for Existing Conditions</t>
  </si>
  <si>
    <t>02 05 19.16 Geomembranes for Existing Conditions</t>
  </si>
  <si>
    <t>02 05 19.19 Geogrids for Existing Conditions</t>
  </si>
  <si>
    <t>02 06 00 Schedules for Existing Conditions</t>
  </si>
  <si>
    <t>02 06 13 Geotechnical Baseline Report</t>
  </si>
  <si>
    <t>02 06 14 Geotechnical Data Report</t>
  </si>
  <si>
    <t>02 06 30 Schedules for Subsurface Investigations</t>
  </si>
  <si>
    <t>02 06 30.13 Boring or Test Pit Log Schedule</t>
  </si>
  <si>
    <t>02 06 50 Schedules for Site Remediation</t>
  </si>
  <si>
    <t>02 06 65 Schedules for Underground Storage Tank Removal</t>
  </si>
  <si>
    <t>02 06 80 Schedules for Facility Remediation</t>
  </si>
  <si>
    <t>02 06 86 Schedules for Hazardous Waste Drum Handling</t>
  </si>
  <si>
    <t>02 08 00 Commissioning of Existing Conditions</t>
  </si>
  <si>
    <t>02 20 00 Assessment</t>
  </si>
  <si>
    <t>02 21 00 Surveys</t>
  </si>
  <si>
    <t>02 21 13 Site Surveys</t>
  </si>
  <si>
    <t>02 21 13.13 Boundary and Survey Markers</t>
  </si>
  <si>
    <t>02 21 13.23 Archaeological and Historic Surveys</t>
  </si>
  <si>
    <t>02 21 16 Measured Drawings</t>
  </si>
  <si>
    <t>02 21 19 Utilities Surveys</t>
  </si>
  <si>
    <t>02 22 00 Existing Conditions Assessment</t>
  </si>
  <si>
    <t>02 22 13 Movement and Vibration Assessment</t>
  </si>
  <si>
    <t>02 22 16 Acoustic Assessment</t>
  </si>
  <si>
    <t>02 22 19 Traffic Assessment</t>
  </si>
  <si>
    <t>02 22 23 Accessibility Assessment</t>
  </si>
  <si>
    <t>02 24 00 Environmental Assessment</t>
  </si>
  <si>
    <t>02 24 13 Natural Environment Assessment</t>
  </si>
  <si>
    <t>02 24 13.13 Air Assessment</t>
  </si>
  <si>
    <t>02 24 13.43 Water Assessment</t>
  </si>
  <si>
    <t>02 24 13.73 Land Assessment</t>
  </si>
  <si>
    <t>02 24 23 Chemical Sampling and Analysis of Soils</t>
  </si>
  <si>
    <t>02 24 43 Transboundary and Global Environmental Aspects Assessment</t>
  </si>
  <si>
    <t>02 25 00 Existing Material Assessment</t>
  </si>
  <si>
    <t>02 25 16 Existing Concrete Assessment</t>
  </si>
  <si>
    <t>02 25 16.13 Concrete Assessment Drilling</t>
  </si>
  <si>
    <t>02 25 19 Existing Masonry Assessment</t>
  </si>
  <si>
    <t>02 25 19.13 Masonry Assessment Drilling</t>
  </si>
  <si>
    <t>02 25 23 Existing Metals Assessment</t>
  </si>
  <si>
    <t>02 25 23.13 Welding Investigations</t>
  </si>
  <si>
    <t>02 25 26 Existing Wood, Plastics, and Composites Assessment</t>
  </si>
  <si>
    <t>02 25 29 Existing Thermal and Moisture Protection Assessment</t>
  </si>
  <si>
    <t>02 25 29.13 Waterproofing Investigations</t>
  </si>
  <si>
    <t>02 25 29.23 Roofing Investigations</t>
  </si>
  <si>
    <t>02 26 00 Hazardous Material Assessment</t>
  </si>
  <si>
    <t>02 26 23 Asbestos Assessment</t>
  </si>
  <si>
    <t>02 26 26 Lead Assessment</t>
  </si>
  <si>
    <t>02 26 29 Polychlorinated Biphenyl Assessment</t>
  </si>
  <si>
    <t>02 26 33 Biological Assessment</t>
  </si>
  <si>
    <t>02 26 33.13 Mold Assessment</t>
  </si>
  <si>
    <t>02 26 36 Hazardous Waste Drum Assessment</t>
  </si>
  <si>
    <t>02 30 00 Subsurface Investigation</t>
  </si>
  <si>
    <t>02 31 00 Geophysical Investigations</t>
  </si>
  <si>
    <t>02 31 13 Seismic Investigations</t>
  </si>
  <si>
    <t>02 31 16 Gravity Investigations</t>
  </si>
  <si>
    <t>02 31 19 Magnetic Investigations</t>
  </si>
  <si>
    <t>02 31 23 Electromagnetic Investigations</t>
  </si>
  <si>
    <t>02 31 26 Electrical Resistivity Investigations</t>
  </si>
  <si>
    <t>02 31 29 Magnetotelluric Investigations</t>
  </si>
  <si>
    <t>02 32 00 Geotechnical Investigations</t>
  </si>
  <si>
    <t>02 32 13 Subsurface Drilling and Sampling</t>
  </si>
  <si>
    <t>02 32 16 Material Testing</t>
  </si>
  <si>
    <t>02 32 19 Exploratory Excavations</t>
  </si>
  <si>
    <t>02 32 23 Geotechnical Monitoring Before Construction</t>
  </si>
  <si>
    <t>02 32 23.13 Groundwater Monitoring Before Construction</t>
  </si>
  <si>
    <t>02 40 00 Demolition and Structure Moving</t>
  </si>
  <si>
    <t>02 41 00 Demolition</t>
  </si>
  <si>
    <t>02 41 13 Selective Site Demolition</t>
  </si>
  <si>
    <t>02 41 13.13 Paving Removal</t>
  </si>
  <si>
    <t>02 41 13.23 Utility Line Removal</t>
  </si>
  <si>
    <t>02 41 13.33 Railtrack Removal</t>
  </si>
  <si>
    <t>02 41 16 Structure Demolition</t>
  </si>
  <si>
    <t>02 41 16.13 Building Demolition</t>
  </si>
  <si>
    <t>02 41 16.23 Tower Demolition</t>
  </si>
  <si>
    <t>02 41 16.33 Bridge Demolition</t>
  </si>
  <si>
    <t>02 41 16.43 Dam Demolition</t>
  </si>
  <si>
    <t>02 41 19 Selective Demolition</t>
  </si>
  <si>
    <t>02 41 19.13 Selective Building Demolition</t>
  </si>
  <si>
    <t>02 41 19.16 Selective Interior Demolition</t>
  </si>
  <si>
    <t>02 41 19.19 Selective Facility Services Demolition</t>
  </si>
  <si>
    <t>02 41 19.33 Selective Bridge Demolition</t>
  </si>
  <si>
    <t>02 42 00 Removal and Diversion of Construction Materials</t>
  </si>
  <si>
    <t>02 42 13 Deconstruction of Structures</t>
  </si>
  <si>
    <t>02 42 13.13 Deconstruction of Buildings</t>
  </si>
  <si>
    <t>02 42 19 Recycling of Construction Materials</t>
  </si>
  <si>
    <t>02 42 19.13 Paper Recycling</t>
  </si>
  <si>
    <t>02 42 19.15 Concrete Recycling</t>
  </si>
  <si>
    <t>02 42 19.17 Masonry Recycling</t>
  </si>
  <si>
    <t>02 42 19.19 Metal Recycling</t>
  </si>
  <si>
    <t>02 42 19.23 Wood Recycling</t>
  </si>
  <si>
    <t>02 42 19.25 Plastic Recycling</t>
  </si>
  <si>
    <t>02 42 19.29 Solid Surface Recycling</t>
  </si>
  <si>
    <t>02 42 19.31 Insulation Recycling</t>
  </si>
  <si>
    <t>02 42 19.35 Roofing Recycling</t>
  </si>
  <si>
    <t>02 42 19.39 Window Recycling</t>
  </si>
  <si>
    <t>02 42 19.41 Glass Recycling</t>
  </si>
  <si>
    <t>02 42 19.43 Gypsum Board Recycling</t>
  </si>
  <si>
    <t>02 42 19.45 Ceiling Tile Recycling</t>
  </si>
  <si>
    <t>02 42 19.47 Flooring Recycling</t>
  </si>
  <si>
    <t>02 42 19.49 Paint and Coatings Recycling and Management</t>
  </si>
  <si>
    <t>02 42 19.51 Paint Remanufacturing</t>
  </si>
  <si>
    <t>02 42 19.53 Electronics Recycling</t>
  </si>
  <si>
    <t>02 42 19.55 Appliance Recycling</t>
  </si>
  <si>
    <t>02 42 19.57 Mattress Recycling</t>
  </si>
  <si>
    <t>02 42 19.81 Plumbing Fixture Recycling</t>
  </si>
  <si>
    <t>02 42 19.83 HVAC Recycling</t>
  </si>
  <si>
    <t>02 42 19.89 Electrical Recycling</t>
  </si>
  <si>
    <t>02 42 19.91 Yard Waste Recycling</t>
  </si>
  <si>
    <t>02 42 19.95 Tire, Rubber Recycling</t>
  </si>
  <si>
    <t>02 42 21 Salvage of Construction Materials</t>
  </si>
  <si>
    <t>02 42 21.11 Deconstruction Contracting</t>
  </si>
  <si>
    <t>02 42 21.15 Concrete Salvage</t>
  </si>
  <si>
    <t>02 42 21.17 Masonry Salvage</t>
  </si>
  <si>
    <t>02 42 21.19 Metal Salvage</t>
  </si>
  <si>
    <t>02 42 21.23 Wood Salvage</t>
  </si>
  <si>
    <t>02 42 21.29 Solid Surface Salvage</t>
  </si>
  <si>
    <t>02 42 21.35 Roofing Salvage</t>
  </si>
  <si>
    <t>02 42 21.37 Door Salvage</t>
  </si>
  <si>
    <t>02 42 21.39 Window Salvage</t>
  </si>
  <si>
    <t>02 42 21.41 Glass Salvage</t>
  </si>
  <si>
    <t>02 42 21.43 Gypsum Board Salvage</t>
  </si>
  <si>
    <t>02 42 21.45 Ceiling Tile Salvage</t>
  </si>
  <si>
    <t>02 42 21.47 Flooring Salvage</t>
  </si>
  <si>
    <t>02 42 21.49 Paint and Coatings Salvage</t>
  </si>
  <si>
    <t>02 42 21.53 Electronics Salvage</t>
  </si>
  <si>
    <t>02 42 21.55 Appliance Salvage</t>
  </si>
  <si>
    <t>02 42 21.57 Restaurant Equipment Salvage</t>
  </si>
  <si>
    <t>02 42 21.59 Toilet Room Finishings Salvage</t>
  </si>
  <si>
    <t>02 42 21.61 Office Finishings Salvage</t>
  </si>
  <si>
    <t>02 42 21.67 Residential Finishings Salvage</t>
  </si>
  <si>
    <t>02 42 21.81 Plumbing Fixture Salvage</t>
  </si>
  <si>
    <t>02 42 21.83 HVAC Salvage</t>
  </si>
  <si>
    <t>02 42 21.89 Electrical Salvage</t>
  </si>
  <si>
    <t>02 42 21.91 Yard Waste Salvage</t>
  </si>
  <si>
    <t>02 42 96  Historic Removal and Dismantling</t>
  </si>
  <si>
    <t>02 43 00 Structure Moving</t>
  </si>
  <si>
    <t>02 43 13 Structure Relocation</t>
  </si>
  <si>
    <t>02 43 13.13 Building Relocation</t>
  </si>
  <si>
    <t>02 43 16 Structure Raising</t>
  </si>
  <si>
    <t>02 43 16.13 Building Raising</t>
  </si>
  <si>
    <t>02 50 00 Site Remediation</t>
  </si>
  <si>
    <t>02 51 00 Physical Decontamination</t>
  </si>
  <si>
    <t>02 51 13 Coagulation and Flocculation Decontamination</t>
  </si>
  <si>
    <t>02 51 16 Reverse-Osmosis Decontamination</t>
  </si>
  <si>
    <t>02 51 19 Solidification and Stabilization Decontamination</t>
  </si>
  <si>
    <t>02 51 23 Mechanical Filtration Decontamination</t>
  </si>
  <si>
    <t>02 51 26 Radioactive Decontamination</t>
  </si>
  <si>
    <t>02 51 29 Surface Cleaning Decontamination</t>
  </si>
  <si>
    <t>02 51 29.13 High-Pressure Water Cleaning Decontamination</t>
  </si>
  <si>
    <t>02 51 29.16 Vacuum Sweeping Cleaning Decontamination</t>
  </si>
  <si>
    <t>02 51 33 Surface Removal Decontamination</t>
  </si>
  <si>
    <t>02 51 33.13 Surface Removal Decontamination by Grinding</t>
  </si>
  <si>
    <t>02 51 33.16 Surface Removal Decontamination by Sand Blasting</t>
  </si>
  <si>
    <t>02 51 33.19 Surface Removal Decontamination by Ultrasound</t>
  </si>
  <si>
    <t>02 52 00 Chemical Decontamination</t>
  </si>
  <si>
    <t>02 52 13 Chemical Precipitation Decontamination</t>
  </si>
  <si>
    <t>02 52 16 Ion Change Decontamination</t>
  </si>
  <si>
    <t>02 52 19 Neutralization Decontamination</t>
  </si>
  <si>
    <t>02 53 00 Thermal Decontamination</t>
  </si>
  <si>
    <t>02 53 13 Incineration Decontamination</t>
  </si>
  <si>
    <t>02 53 13.13 Remediation of Contaminated Soils and Sludges by Incineration</t>
  </si>
  <si>
    <t>02 53 16 Thermal Desorption Decontamination</t>
  </si>
  <si>
    <t>02 53 16.13 Remediation of Contaminated Soils by Thermal Desorption</t>
  </si>
  <si>
    <t>02 53 19 Vitrification Decontamination</t>
  </si>
  <si>
    <t>02 54 00 Biological Decontamination</t>
  </si>
  <si>
    <t>02 54 13 Aerobic Processes Decontamination</t>
  </si>
  <si>
    <t>02 54 16 Anaerobic Processes Decontamination</t>
  </si>
  <si>
    <t>02 54 19 Bioremediation Decontamination</t>
  </si>
  <si>
    <t>02 54 19.13 Bioremediation Using Landfarming</t>
  </si>
  <si>
    <t>02 54 19.16 Bioremediation of Soils Using Windrow Composting</t>
  </si>
  <si>
    <t>02 54 19.19 Bioremediation Using Bacteria Injection</t>
  </si>
  <si>
    <t>02 54 23 Soil Washing Through Separation/Solubilization</t>
  </si>
  <si>
    <t>02 54 26 Organic Decontamination</t>
  </si>
  <si>
    <t>02 55 00 Remediation Soil Stabilization</t>
  </si>
  <si>
    <t>02 56 00 Site Containment</t>
  </si>
  <si>
    <t>02 56 13 Waste Containment</t>
  </si>
  <si>
    <t>02 56 13.13 Geomembrane Waste Containment</t>
  </si>
  <si>
    <t>02 56 19 Gas Containment</t>
  </si>
  <si>
    <t>02 56 19.13 Fluid-Applied Gas Barrier</t>
  </si>
  <si>
    <t>02 57 00 Sinkhole Remediation</t>
  </si>
  <si>
    <t>02 57 13 Sinkhole Remediation by Grouting</t>
  </si>
  <si>
    <t>02 57 13.13 Sinkhole Remediation by Compaction Grouting</t>
  </si>
  <si>
    <t>02 57 13.16 Sinkhole Remediation by Cap Grouting</t>
  </si>
  <si>
    <t>02 57 16 Sinkhole Remediation by Backfilling</t>
  </si>
  <si>
    <t>02 58 00 Snow Control</t>
  </si>
  <si>
    <t>02 58 13 Snow Fencing</t>
  </si>
  <si>
    <t>02 58 16 Snow Avalanche Control</t>
  </si>
  <si>
    <t>02 60 00 Contaminated Site Material Removal</t>
  </si>
  <si>
    <t>02 61 00 Removal and Disposal of Contaminated Soils</t>
  </si>
  <si>
    <t>02 61 13 Excavation and Handling of Contaminated Material</t>
  </si>
  <si>
    <t>02 61 23 Removal and Disposal of Polychlorinate Biphenyl Contaminated Soils</t>
  </si>
  <si>
    <t>02 61 26 Removal and Disposal of Asbestos Contaminated Soils</t>
  </si>
  <si>
    <t>02 61 29 Removal and Disposal of Organically Contaminated Soils</t>
  </si>
  <si>
    <t>02 62 00 Hazardous Waste Recovery Processes</t>
  </si>
  <si>
    <t>02 62 13 Air and Steam Stripping</t>
  </si>
  <si>
    <t>02 62 16 Soil Vapor Extraction</t>
  </si>
  <si>
    <t>02 62 19 Soil Washing and Flushing</t>
  </si>
  <si>
    <t>02 65 00 Underground Storage Tank Removal</t>
  </si>
  <si>
    <t>02 70 00 Water Remediation</t>
  </si>
  <si>
    <t>02 71 00 Groundwater Treatment</t>
  </si>
  <si>
    <t>02 72 00 Water Decontamination</t>
  </si>
  <si>
    <t>02 72 13 Chemical Water Decontamination</t>
  </si>
  <si>
    <t>02 72 16 Biological Water Decontamination</t>
  </si>
  <si>
    <t>02 72 19 Electrolysis Water Decontamination</t>
  </si>
  <si>
    <t>02 80 00 Facility Remediation</t>
  </si>
  <si>
    <t>02 80 13 Incidental Asbestos Abatement</t>
  </si>
  <si>
    <t>02 81 00 Transportation and Disposal of Hazardous Materials</t>
  </si>
  <si>
    <t>02 82 00 Asbestos Remediation</t>
  </si>
  <si>
    <t>02 82 13 Asbestos Abatement</t>
  </si>
  <si>
    <t>02 82 13.13 Glovebag Asbestos Abatement</t>
  </si>
  <si>
    <t>02 82 13.16 Precautions for Asbestos Abatement</t>
  </si>
  <si>
    <t>02 82 13.19 Asbestos Floor Tile and Mastic Abatement</t>
  </si>
  <si>
    <t>02 82 13.33 Asbestos Abatement for Utilities</t>
  </si>
  <si>
    <t>02 82 16 Engineering Control of Asbestos Containing Materials</t>
  </si>
  <si>
    <t>02 82 33 Removal and Disposal of Asbestos Containing Materials</t>
  </si>
  <si>
    <t>02 83 00 Lead Remediation</t>
  </si>
  <si>
    <t>02 83 13 Lead Hazard Control Activities</t>
  </si>
  <si>
    <t>02 83 19 Lead-Based Paint Remediation</t>
  </si>
  <si>
    <t>02 83 19.13 Lead-Based Paint Abatement</t>
  </si>
  <si>
    <t>02 83 33 Removal and Disposal of Material Containing Lead</t>
  </si>
  <si>
    <t>02 83 33.13 Lead-Based Paint Removal and Disposal</t>
  </si>
  <si>
    <t>02 84 00 Polychlorinate Biphenyl Remediation</t>
  </si>
  <si>
    <t>02 84 16 Handling of Lighting Ballasts and Lamps Containing PCBs and Mercury</t>
  </si>
  <si>
    <t>02 84 33 Removal and Disposal of Polychlorinate Biphenyls</t>
  </si>
  <si>
    <t>02 86 00 Hazardous Waste Drum Handling</t>
  </si>
  <si>
    <t>02 87 00 Biohazard Remediation</t>
  </si>
  <si>
    <t>02 87 13 Mold Remediation</t>
  </si>
  <si>
    <t>02 87 13.13 Precautions for Mold Remediation</t>
  </si>
  <si>
    <t>02 87 13.16 Mold Remediation Preparation and Containment</t>
  </si>
  <si>
    <t>02 87 13.19 Mold Remediation Clearance Air Sampling</t>
  </si>
  <si>
    <t>02 87 13.33 Removal and Disposal of Materials with Mold</t>
  </si>
  <si>
    <t>02 87 16 Excrement Removal</t>
  </si>
  <si>
    <t>02 87 16.13 Bird Excrement Removal</t>
  </si>
  <si>
    <t>02 87 16.16 Rodent Excrement Removal</t>
  </si>
  <si>
    <t>03 00 00 Concrete</t>
  </si>
  <si>
    <t>03 01 00 Maintenance of Concrete</t>
  </si>
  <si>
    <t>03 01 10 Maintenance of Concrete Forming and Accessories</t>
  </si>
  <si>
    <t>03 01 20 Maintenance of Concrete Reinforcing</t>
  </si>
  <si>
    <t>03 01 23 Maintenance of Stressing Tendons</t>
  </si>
  <si>
    <t>03 01 30 Maintenance of Cast-in-Place Concrete</t>
  </si>
  <si>
    <t>03 01 30.51 Cleaning of Cast-in-Place Concrete</t>
  </si>
  <si>
    <t>03 01 30.61 Resurfacing of Cast-in-Place Concrete</t>
  </si>
  <si>
    <t>03 01 30.71 Rehabilitation of Cast-in-Place Concrete</t>
  </si>
  <si>
    <t>03 01 30.72 Strengthening of Cast-in-Place Concrete</t>
  </si>
  <si>
    <t>03 01 40 Maintenance of Precast Concrete</t>
  </si>
  <si>
    <t>03 01 40.51 Cleaning of Precast Concrete</t>
  </si>
  <si>
    <t>03 01 40.61 Resurfacing of Precast Concrete</t>
  </si>
  <si>
    <t>03 01 40.71 Rehabilitation of Precast Concrete</t>
  </si>
  <si>
    <t>03 01 40.72 Strengthening of Precast Concrete</t>
  </si>
  <si>
    <t>03 01 50 Maintenance of Cast Decks and Underlayment</t>
  </si>
  <si>
    <t>03 01 50.51 Cleaning Cast Decks and Underlayment</t>
  </si>
  <si>
    <t>03 01 50.61 Resurfacing of Cast Decks and Underlayment</t>
  </si>
  <si>
    <t>03 01 50.71 Rehabilitation of Cast Decks and Underlayment</t>
  </si>
  <si>
    <t>03 01 50.72 Strengthening of Cast Decks and Underlayment</t>
  </si>
  <si>
    <t>03 01 60 Maintenance of Grouting</t>
  </si>
  <si>
    <t>03 01 70 Maintenance of Mass Concrete</t>
  </si>
  <si>
    <t>03 01 80 Maintenance of Concrete Cutting and Boring</t>
  </si>
  <si>
    <t>03 03 00 Conservation Treatment for Period Concrete</t>
  </si>
  <si>
    <t>03 03 30 Conservation Treatment for Period Cast-in-Place Concrete</t>
  </si>
  <si>
    <t>03 03 31 Conservation Treatment for Period Structural Concrete</t>
  </si>
  <si>
    <t>03 03 33 Conservation Treatment for Period Architectural Concrete</t>
  </si>
  <si>
    <t>03 05 00 Common Work Results for Concrete</t>
  </si>
  <si>
    <t>03 05 05 Selective Demolition for Concrete</t>
  </si>
  <si>
    <t>03 06 00 Schedules for Concrete</t>
  </si>
  <si>
    <t>03 06 10 Schedules for Concrete Forming and Accessories</t>
  </si>
  <si>
    <t>03 06 20 Schedules for Concrete Reinforcing</t>
  </si>
  <si>
    <t>03 06 20.13 Concrete Beam Reinforcing Schedule</t>
  </si>
  <si>
    <t>03 06 20.16 Concrete Slab Reinforcing Schedule</t>
  </si>
  <si>
    <t>03 06 30 Schedules for Cast-in-Place Concrete</t>
  </si>
  <si>
    <t>03 06 30.13 Concrete Footing Schedule</t>
  </si>
  <si>
    <t>03 06 30.16 Concrete Column Schedule</t>
  </si>
  <si>
    <t>03 06 30.19 Concrete Slab Schedule</t>
  </si>
  <si>
    <t>03 06 30.23 Concrete Shaft Schedule</t>
  </si>
  <si>
    <t>03 06 30.26 Concrete Beam Schedule</t>
  </si>
  <si>
    <t>03 06 40 Schedules for Precast Concrete</t>
  </si>
  <si>
    <t>03 06 40.13 Precast Concrete Panel Schedule</t>
  </si>
  <si>
    <t>03 06 50 Schedules for Cast Decks and Underlayment</t>
  </si>
  <si>
    <t>03 06 60 Schedules for Grouting</t>
  </si>
  <si>
    <t>03 06 70 Schedules for Mass Concrete</t>
  </si>
  <si>
    <t>03 06 80 Schedules for Concrete Cutting and Boring</t>
  </si>
  <si>
    <t>03 08 00 Commissioning of Concrete</t>
  </si>
  <si>
    <t>03 10 00 Concrete Forming and Accessories</t>
  </si>
  <si>
    <t>03 11 00 Concrete Forming</t>
  </si>
  <si>
    <t>03 11 13 Structural Cast-in-Place Concrete Forming</t>
  </si>
  <si>
    <t>03 11 13.13 Concrete Slip Forming</t>
  </si>
  <si>
    <t>03 11 13.16 Concrete Shoring</t>
  </si>
  <si>
    <t>03 11 13.19 Falsework</t>
  </si>
  <si>
    <t>03 11 16 Architectural Cast-in Place Concrete Forming</t>
  </si>
  <si>
    <t>03 11 16.13 Concrete Form Liners</t>
  </si>
  <si>
    <t>03 11 19 Insulating Concrete Forming</t>
  </si>
  <si>
    <t>03 11 23 Permanent Stair Forming</t>
  </si>
  <si>
    <t>03 11 26 Permanent Tier Forming</t>
  </si>
  <si>
    <t>03 15 00 Concrete Accessories</t>
  </si>
  <si>
    <t>03 15 13 Waterstops</t>
  </si>
  <si>
    <t>03 15 13.13 Non-Expanding Waterstops</t>
  </si>
  <si>
    <t>03 15 13.16 Expanding Waterstops</t>
  </si>
  <si>
    <t>03 15 13.19 Combination Expanding and Injection Hose Waterstops</t>
  </si>
  <si>
    <t>03 15 13.21 Injection Hose Waterstops</t>
  </si>
  <si>
    <t>03 15 16 Concrete Construction Joints</t>
  </si>
  <si>
    <t>03 15 19 Cast-In Concrete Anchors</t>
  </si>
  <si>
    <t>03 15 21 Termite Barrier</t>
  </si>
  <si>
    <t>03 20 00 Concrete Reinforcing</t>
  </si>
  <si>
    <t>03 21 00 Reinforcement Bars</t>
  </si>
  <si>
    <t>03 21 11 Plain Steel Reinforcement Bars</t>
  </si>
  <si>
    <t>03 21 13 Galvanized Reinforcement Steel Bars</t>
  </si>
  <si>
    <t>03 21 16 Epoxy-Coated Reinforcement Steel Bars</t>
  </si>
  <si>
    <t>03 21 19 Stainless Steel Reinforcement Bars</t>
  </si>
  <si>
    <t>03 21 21 Composite Reinforcement Bars</t>
  </si>
  <si>
    <t>03 21 21.11 Glass Fiber-Reinforced Polymer Reinforcement Bars</t>
  </si>
  <si>
    <t>03 21 21.13 Organic Fiber-Reinforced Polymer Reinforcement Bars</t>
  </si>
  <si>
    <t>03 21 21.16 Carbon Fiber-Reinforced Polymer Reinforcement Bars</t>
  </si>
  <si>
    <t>03 22 00 Fabric and Grid Reinforcing</t>
  </si>
  <si>
    <t>03 22 13 Galvanized Welded Wire Fabric Reinforcing</t>
  </si>
  <si>
    <t>03 22 16 Epoxy-Coated Welded Wire Fabric Reinforcing</t>
  </si>
  <si>
    <t>03 22 19 Composite Grid Reinforcing</t>
  </si>
  <si>
    <t>03 23 00 Stressed Tendon Reinforcing</t>
  </si>
  <si>
    <t>03 24 00 Fibrous Reinforcing</t>
  </si>
  <si>
    <t>03 25 00 Composite Reinforcing</t>
  </si>
  <si>
    <t>03 25 13 Glass Fiber-Reinforced Polymer Reinforcing</t>
  </si>
  <si>
    <t>03 25 16 Organic Fiber-Reinforced Polymer Reinforcing</t>
  </si>
  <si>
    <t>03 25 19 Carbon Fiber-Reinforced Polymer Reinforcing</t>
  </si>
  <si>
    <t>03 30 00 Cast-in-Place Concrete</t>
  </si>
  <si>
    <t>03 30 53 Miscellaneous Cast-in-Place Concrete</t>
  </si>
  <si>
    <t>03 31 00 Structural Concrete</t>
  </si>
  <si>
    <t>03 31 13 Heavyweight Structural Concrete</t>
  </si>
  <si>
    <t>03 31 16 Lightweight Structural Concrete</t>
  </si>
  <si>
    <t>03 31 19 Shrinkage-Compensating Structural Concrete</t>
  </si>
  <si>
    <t>03 31 23 High-Performance Structural Concrete</t>
  </si>
  <si>
    <t>03 31 24 Ultra High-Performance Structural Concrete</t>
  </si>
  <si>
    <t>03 31 26 Self-Compacting Concrete</t>
  </si>
  <si>
    <t>03 33 00 Architectural Concrete</t>
  </si>
  <si>
    <t>03 33 13 Heavyweight Architectural Concrete</t>
  </si>
  <si>
    <t>03 33 16 Lightweight Architectural Concrete</t>
  </si>
  <si>
    <t>03 34 00 Low Density Concrete</t>
  </si>
  <si>
    <t>03 35 00 Concrete Finishing</t>
  </si>
  <si>
    <t>03 35 13 High-Tolerance Concrete Floor Finishing</t>
  </si>
  <si>
    <t>03 35 16 Heavy-Duty Concrete Floor Finishing</t>
  </si>
  <si>
    <t>03 35 19 Colored Concrete Finishing</t>
  </si>
  <si>
    <t>03 35 23 Exposed Aggregate Concrete Finishing</t>
  </si>
  <si>
    <t>03 35 26 Grooved Concrete Surface Finishing</t>
  </si>
  <si>
    <t>03 35 29 Tooled Concrete Finishing</t>
  </si>
  <si>
    <t>03 35 33 Stamped Concrete Finishing</t>
  </si>
  <si>
    <t>03 35 43 Polished Concrete Finishing</t>
  </si>
  <si>
    <t>03 35 43.13 Polished and Dyed Concrete Finishing</t>
  </si>
  <si>
    <t>03 35 43.16 Polished and Stained Concrete Finishing</t>
  </si>
  <si>
    <t>03 35 46 Concrete Topical Treatments</t>
  </si>
  <si>
    <t>03 37 00 Specialty Placed Concrete</t>
  </si>
  <si>
    <t>03 37 13 Shotcrete</t>
  </si>
  <si>
    <t>03 37 16 Pumped Concrete</t>
  </si>
  <si>
    <t>03 37 19 Pneumatically Placed Concrete</t>
  </si>
  <si>
    <t>03 37 23 Roller-Compacted Concrete</t>
  </si>
  <si>
    <t>03 37 26 Underwater Placed Concrete</t>
  </si>
  <si>
    <t>03 38 00 Post-Tensioned Concrete</t>
  </si>
  <si>
    <t>03 38 13 Post-Tensioned Concrete Preparation</t>
  </si>
  <si>
    <t>03 38 16 Unbonded Post-Tensioned Concrete</t>
  </si>
  <si>
    <t>03 38 19 Bonded Post-Tensioned Concrete</t>
  </si>
  <si>
    <t>03 39 00 Concrete Curing</t>
  </si>
  <si>
    <t>03 39 13 Water Concrete Curing</t>
  </si>
  <si>
    <t>03 39 16 Sand Concrete Curing</t>
  </si>
  <si>
    <t>03 39 23 Membrane Concrete Curing</t>
  </si>
  <si>
    <t>03 39 23.13 Chemical Compound Membrane Concrete Curing</t>
  </si>
  <si>
    <t>03 39 23.23 Sheet Membrane Concrete Curing</t>
  </si>
  <si>
    <t>03 40 00 Precast Concrete</t>
  </si>
  <si>
    <t>03 41 00 Precast Structural Concrete</t>
  </si>
  <si>
    <t>03 41 13 Precast Concrete Hollow Core Planks</t>
  </si>
  <si>
    <t>03 41 16 Precast Concrete Slabs</t>
  </si>
  <si>
    <t>03 41 23 Precast Concrete Stairs</t>
  </si>
  <si>
    <t>03 41 33 Precast Structural Pretensioned Concrete</t>
  </si>
  <si>
    <t>03 41 36 Precast Structural Post-Tensioned Concrete</t>
  </si>
  <si>
    <t>03 45 00 Precast Architectural Concrete</t>
  </si>
  <si>
    <t>03 45 13 Faced Architectural Precast Concrete</t>
  </si>
  <si>
    <t>03 45 33 Precast Architectural Pretensioned Concrete</t>
  </si>
  <si>
    <t>03 45 36 Precast Architectural Post-Tensioned Concrete</t>
  </si>
  <si>
    <t>03 47 00 Site-Cast Concrete</t>
  </si>
  <si>
    <t>03 47 13 Tilt-Up Concrete</t>
  </si>
  <si>
    <t>03 47 16 Lift-Slab Concrete</t>
  </si>
  <si>
    <t>03 48 00 Precast Concrete Specialties</t>
  </si>
  <si>
    <t>03 48 13 Precast Concrete Bollards</t>
  </si>
  <si>
    <t>03 48 13.11 Precast Concrete Security Bollards</t>
  </si>
  <si>
    <t>03 48 16 Precast Concrete Splash Blocks</t>
  </si>
  <si>
    <t>03 48 19 Precast Concrete Stair Treads</t>
  </si>
  <si>
    <t>03 48 26 Precast Concrete Parking Bumpers</t>
  </si>
  <si>
    <t>03 48 33 Precast Pre-Framed Concrete Panels</t>
  </si>
  <si>
    <t>03 48 43 Precast Concrete Trim</t>
  </si>
  <si>
    <t>03 49 00 Glass-Fiber-Reinforced Concrete</t>
  </si>
  <si>
    <t>03 49 13 Glass-Fiber-Reinforced Concrete Column Covers</t>
  </si>
  <si>
    <t>03 49 16 Glass-Fiber-Reinforced Concrete Spandrels</t>
  </si>
  <si>
    <t>03 49 43 Glass-Fiber-Reinforced Concrete Trim</t>
  </si>
  <si>
    <t>03 50 00 Cast Decks and Underlayment</t>
  </si>
  <si>
    <t>03 51 00 Cast Roof Decks</t>
  </si>
  <si>
    <t>03 51 13 Cementitious Wood Fiber Decks</t>
  </si>
  <si>
    <t>03 51 16 Gypsum Concrete Roof Decks</t>
  </si>
  <si>
    <t>03 52 00 Lightweight Concrete Roof Insulation</t>
  </si>
  <si>
    <t>03 52 13 Composite Concrete Roof Insulation</t>
  </si>
  <si>
    <t>03 52 16 Lightweight Insulating Concrete</t>
  </si>
  <si>
    <t>03 52 16.13 Lightweight Cellular Insulating Concrete</t>
  </si>
  <si>
    <t>03 52 16.16 Lightweight Aggregate Insulating Concrete</t>
  </si>
  <si>
    <t>03 53 00 Concrete Topping</t>
  </si>
  <si>
    <t>03 53 13 Emery-Aggregate Concrete Topping</t>
  </si>
  <si>
    <t>03 53 16 Iron-Aggregate Concrete Topping</t>
  </si>
  <si>
    <t>03 53 19 Concrete Overlayment</t>
  </si>
  <si>
    <t>03 54 00 Cast Underlayment</t>
  </si>
  <si>
    <t>03 54 13 Gypsum Cement Underlayment</t>
  </si>
  <si>
    <t>03 54 16 Hydraulic Cement Underlayment</t>
  </si>
  <si>
    <t>03 60 00 Grouting</t>
  </si>
  <si>
    <t>03 61 00 Cementitious Grouting</t>
  </si>
  <si>
    <t>03 61 13 Dry-Pack Grouting</t>
  </si>
  <si>
    <t>03 62 00 Non-Shrink Grouting</t>
  </si>
  <si>
    <t>03 62 13 Non-Metallic Non-Shrink Grouting</t>
  </si>
  <si>
    <t>03 62 16 Metallic Non-Shrink Grouting</t>
  </si>
  <si>
    <t>03 63 00 Epoxy Grouting</t>
  </si>
  <si>
    <t>03 64 00 Injection Grouting</t>
  </si>
  <si>
    <t>03 64 23 Epoxy Injection Grouting</t>
  </si>
  <si>
    <t>03 70 00 Mass Concrete</t>
  </si>
  <si>
    <t>03 71 00 Mass Concrete for Raft Foundations</t>
  </si>
  <si>
    <t>03 72 00 Mass Concrete for Dams</t>
  </si>
  <si>
    <t>03 80 00 Concrete Cutting and Boring</t>
  </si>
  <si>
    <t>03 81 00 Concrete Cutting</t>
  </si>
  <si>
    <t>03 81 13 Flat Concrete Sawing</t>
  </si>
  <si>
    <t>03 81 16 Track Mounted Concrete Wall Sawing</t>
  </si>
  <si>
    <t>03 81 19 Wire Concrete Wall Sawing</t>
  </si>
  <si>
    <t>03 81 23 Hand Concrete Wall Sawing</t>
  </si>
  <si>
    <t>03 81 26 Chain Concrete Wall Sawing</t>
  </si>
  <si>
    <t>03 82 00 Concrete Boring</t>
  </si>
  <si>
    <t>03 82 13 Concrete Core Drilling</t>
  </si>
  <si>
    <t>04 00 00 Masonry</t>
  </si>
  <si>
    <t>04 01 00 Maintenance of Masonry</t>
  </si>
  <si>
    <t>04 01 10 Masonry cleaning</t>
  </si>
  <si>
    <t>04 01 20 Maintenance of Unit Masonry</t>
  </si>
  <si>
    <t>04 01 20.41 Unit Masonry Stabilization</t>
  </si>
  <si>
    <t>04 01 20.51 Unit Masonry Maintenance</t>
  </si>
  <si>
    <t>04 01 20.52 Unit Masonry Cleaning</t>
  </si>
  <si>
    <t>04 01 20.63 Brick Masonry Repair</t>
  </si>
  <si>
    <t>04 01 20.64 Brick Masonry Repointing</t>
  </si>
  <si>
    <t>04 01 20.91 Unit Masonry Restoration</t>
  </si>
  <si>
    <t>04 01 20.93 Testing and Sampling Brick Units for Restoration</t>
  </si>
  <si>
    <t>04 01 40 Maintenance of Stone Assemblies</t>
  </si>
  <si>
    <t>04 01 40.51 Stone Maintenance</t>
  </si>
  <si>
    <t>04 01 40.52 Stone Cleaning</t>
  </si>
  <si>
    <t>04 01 40.61 Stone Repair</t>
  </si>
  <si>
    <t>04 01 40.62 Stone Repointing</t>
  </si>
  <si>
    <t>04 01 40.91 Stone Restoration</t>
  </si>
  <si>
    <t>04 01 50 Maintenance of Refractory Masonry</t>
  </si>
  <si>
    <t>04 01 60 Maintenance of Corrosion-Resistant Masonry</t>
  </si>
  <si>
    <t>04 01 70 Maintenance of Manufactured Masonry</t>
  </si>
  <si>
    <t>04 03 00 Conservation Treatment for Period Masonry</t>
  </si>
  <si>
    <t>04 03 01 Maintenance for Period Masonry</t>
  </si>
  <si>
    <t>04 03 01.13 Period Masonry Cleaning</t>
  </si>
  <si>
    <t>04 03 05 Common Work Results for Period Masonry</t>
  </si>
  <si>
    <t>04 03 05.13 Period Masonry Mortaring</t>
  </si>
  <si>
    <t>04 03 05.16 Period Masonry Grouting</t>
  </si>
  <si>
    <t>04 03 05.19 Period Masonry Anchorage and Reinforcing</t>
  </si>
  <si>
    <t>04 03 10 Historic Masonary Cleaning</t>
  </si>
  <si>
    <t>04 03 21 Conservation Treatment for Period Clay Unit Masonry</t>
  </si>
  <si>
    <t>04 03 21.19 Clay Brick Conservation Treatment</t>
  </si>
  <si>
    <t>04 03 21.21 Terra Cotta Conservation Treatment</t>
  </si>
  <si>
    <t>04 03 21.23 Fiance Block Conservation Treatment</t>
  </si>
  <si>
    <r>
      <t xml:space="preserve">04 03 22 </t>
    </r>
    <r>
      <rPr>
        <sz val="14"/>
        <color rgb="FFFF0000"/>
        <rFont val="Arial"/>
        <family val="2"/>
      </rPr>
      <t>Historic Brick Unit Masonary Repair</t>
    </r>
  </si>
  <si>
    <t>04 03 23 Historic Brick Unit Masonary Repointing</t>
  </si>
  <si>
    <t>04 03 24 Conservation Treatment for Period Adobe Unit Masonry</t>
  </si>
  <si>
    <t>04 03 26 Historic terra cotta unit  Masonary Repair</t>
  </si>
  <si>
    <t>04 03 27 Historic terra cotta unit  Masonary Repointing</t>
  </si>
  <si>
    <t xml:space="preserve">04 03 36 Historic treatment of adobe Masonary </t>
  </si>
  <si>
    <t>04 03 42 Historic Stone Masonary Repair</t>
  </si>
  <si>
    <r>
      <t xml:space="preserve">04 03 43 </t>
    </r>
    <r>
      <rPr>
        <sz val="14"/>
        <color rgb="FFFF0000"/>
        <rFont val="Arial"/>
        <family val="2"/>
      </rPr>
      <t>Historic Stone Masonary Repointing</t>
    </r>
  </si>
  <si>
    <t xml:space="preserve">04 03 45 Historic stone consolidationTreatment </t>
  </si>
  <si>
    <t>04 05 00 Common Work Results for Masonry</t>
  </si>
  <si>
    <t>04 05 05 Selective Demolition for Masonry</t>
  </si>
  <si>
    <t>04 05 13 Masonry Mortaring</t>
  </si>
  <si>
    <t>04 05 13.16 Chemical-Resistant Masonry Mortaring</t>
  </si>
  <si>
    <t>04 05 13.19 Epoxy Masonry Mortaring</t>
  </si>
  <si>
    <t>04 05 13.23 Surface Bonding Masonry Mortaring</t>
  </si>
  <si>
    <t>04 05 13.26 Engineered Masonry Mortaring</t>
  </si>
  <si>
    <t>04 05 13.29 Refractory Masonry Mortaring</t>
  </si>
  <si>
    <t>04 05 13.91 Masonry Restoration Mortaring</t>
  </si>
  <si>
    <t>04 05 16 Masonry Grouting</t>
  </si>
  <si>
    <t>04 05 16.16 Chemical-Resistant Masonry Grouting</t>
  </si>
  <si>
    <t>04 05 16.26 Engineered Masonry Grouting</t>
  </si>
  <si>
    <t>04 05 19 Masonry Anchorage and Reinforcing</t>
  </si>
  <si>
    <t>04 05 19.13 Continuous Joint Reinforcing</t>
  </si>
  <si>
    <t>04 05 19.16 Masonry Anchors</t>
  </si>
  <si>
    <t>04 05 19.26 Masonry Reinforcing Bars</t>
  </si>
  <si>
    <t>04 05 19.29 Stone Anchors</t>
  </si>
  <si>
    <t>04 05 21 Masonry Strengthening</t>
  </si>
  <si>
    <t>04 05 23 Masonry Accessories</t>
  </si>
  <si>
    <t>04 05 23.13 Masonry Control and Expansion Joints</t>
  </si>
  <si>
    <t>04 05 23.16 Masonry Embedded Flashing</t>
  </si>
  <si>
    <t>04 05 23.19 Masonry Cavity Drainage, Weepholes, and Vents</t>
  </si>
  <si>
    <t>04 06 00 Schedules for Masonry</t>
  </si>
  <si>
    <t>04 06 20 Schedules for Unit Masonry</t>
  </si>
  <si>
    <t>04 06 20.13 Masonry Unit Schedule</t>
  </si>
  <si>
    <t>04 06 40 Schedules for Stone Assemblies</t>
  </si>
  <si>
    <t>04 06 50 Schedules for Refractory Masonry</t>
  </si>
  <si>
    <t>04 06 60 Schedules for Corrosion-Resistant Masonry</t>
  </si>
  <si>
    <t>04 06 70 Schedules for Manufactured Masonry</t>
  </si>
  <si>
    <t>04 08 00 Commissioning of Masonry</t>
  </si>
  <si>
    <t>04 20 00 Unit Masonry</t>
  </si>
  <si>
    <t>04 21 00 Clay Unit Masonry</t>
  </si>
  <si>
    <t>04 21 13 Brick Masonry</t>
  </si>
  <si>
    <t>04 21 13.13 Brick Veneer Masonry</t>
  </si>
  <si>
    <t>04 21 13.23 Surface-Bonded Brick Masonry</t>
  </si>
  <si>
    <t>04 21 16 Ceramic Glazed Clay Masonry</t>
  </si>
  <si>
    <t>04 21 19 Clay Tile Masonry</t>
  </si>
  <si>
    <t>04 21 23 Structural Clay Tile Masonry</t>
  </si>
  <si>
    <t>04 21 26 Glazed Structural Clay Tile Masonry</t>
  </si>
  <si>
    <t>04 21 29 Terra Cotta Masonry</t>
  </si>
  <si>
    <t>04 22 00 Concrete Unit Masonry</t>
  </si>
  <si>
    <t>04 22 00.13 Concrete Unit Veneer Masonry</t>
  </si>
  <si>
    <t>04 22 00.16 Surface-Bonded Concrete Unit Masonry</t>
  </si>
  <si>
    <t>04 22 19 Insulated Concrete Unit Masonry</t>
  </si>
  <si>
    <t>04 22 23 Architectural Concrete Unit Masonry</t>
  </si>
  <si>
    <t>04 22 23.13 Exposed Aggregate Concrete Unit Masonry</t>
  </si>
  <si>
    <t>04 22 23.16 Fluted Concrete Unit Masonry</t>
  </si>
  <si>
    <t>04 22 23.19 Molded-Face Concrete Unit Masonry</t>
  </si>
  <si>
    <t>04 22 23.23 Prefaced Concrete Unit Masonry</t>
  </si>
  <si>
    <t>04 22 23.26 Sound-Absorbing Concrete Unit Masonry</t>
  </si>
  <si>
    <t>04 22 23.29 Split-Face Concrete Unit Masonry</t>
  </si>
  <si>
    <t>04 22 26 Autoclaved Aerated Concrete Unit Masonry</t>
  </si>
  <si>
    <t>04 22 33 Interlocking Concrete Unit Masonry</t>
  </si>
  <si>
    <t>04 23 00 Glass Unit Masonry</t>
  </si>
  <si>
    <t>04 23 13 Vertical Glass Unit Masonry</t>
  </si>
  <si>
    <t>04 23 16 Glass Unit Masonry Floors</t>
  </si>
  <si>
    <t>04 23 19 Glass Unit Masonry Skylights</t>
  </si>
  <si>
    <t>04 24 00 Adobe Unit Masonry</t>
  </si>
  <si>
    <t>04 24 13 Site-Cast Adobe Unit Masonry</t>
  </si>
  <si>
    <t>04 24 16 Manufactured Adobe Unit Masonry</t>
  </si>
  <si>
    <t>04 25 00 Unit Masonry Panels</t>
  </si>
  <si>
    <t>04 25 13 Metal-Supported Unit Masonry Panels</t>
  </si>
  <si>
    <t>04 26 00 Single-Wythe Unit Masonry</t>
  </si>
  <si>
    <t>04 26 13 Masonry Veneer</t>
  </si>
  <si>
    <t>04 27 00 Multiple-Wythe Unit Masonry</t>
  </si>
  <si>
    <t>04 27 13 Composite Unit Masonry</t>
  </si>
  <si>
    <t>04 27 23 Cavity Wall Unit Masonry</t>
  </si>
  <si>
    <t>04 28 00 Concrete Form Masonry Units</t>
  </si>
  <si>
    <t>04 28 13 Dry-Stacked, Concrete-Filled Masonry Units</t>
  </si>
  <si>
    <t>04 28 23 Mortar-Set, Concrete-Filled Masonry Units</t>
  </si>
  <si>
    <t>04 29 00 Engineered Unit Masonry</t>
  </si>
  <si>
    <t>04 40 00 Stone Assemblies</t>
  </si>
  <si>
    <t>04 41 00 Dry-Placed Stone</t>
  </si>
  <si>
    <t>04 42 00 Exterior Stone Cladding</t>
  </si>
  <si>
    <t>04 42 13 Masonry-Supported Stone Cladding</t>
  </si>
  <si>
    <t>04 42 16 Steel-Stud-Supported Stone Cladding</t>
  </si>
  <si>
    <t>04 42 19 Strongback-Frame-Supported Stone Cladding</t>
  </si>
  <si>
    <t>04 42 23 Truss-Supported Stone Cladding</t>
  </si>
  <si>
    <t>04 42 26 Grid-System-Supported Stone Cladding</t>
  </si>
  <si>
    <t>04 42 43 Stone Panels for Curtain Walls</t>
  </si>
  <si>
    <t>04 43 00 Stone Masonry</t>
  </si>
  <si>
    <t>04 43 13 Stone Masonry Veneer</t>
  </si>
  <si>
    <t>04 43 13.13 Anchored Stone Masonry Veneer</t>
  </si>
  <si>
    <t>04 43 13.16 Adhered Stone Masonry Veneer</t>
  </si>
  <si>
    <t>04 43 16 Stone Fabrications</t>
  </si>
  <si>
    <t>04 50 00 Refractory Masonry</t>
  </si>
  <si>
    <t>04 51 00 Flue Liner Masonry</t>
  </si>
  <si>
    <t>04 52 00 Combustion Chamber Masonry</t>
  </si>
  <si>
    <t>04 53 00 Castable Refractory Masonry</t>
  </si>
  <si>
    <t>04 54 00 Refractory Brick Masonry</t>
  </si>
  <si>
    <t>04 57 00 Masonry Fireplaces</t>
  </si>
  <si>
    <t>04 57 33 Modular Masonry Fireplaces</t>
  </si>
  <si>
    <t>04 60 00 Corrosion-Resistant Masonry</t>
  </si>
  <si>
    <t>04 61 00 Chemical-Resistant Brick Masonry</t>
  </si>
  <si>
    <t>04 62 00 Vitrified Clay Liner Plate</t>
  </si>
  <si>
    <t>04 70 00 Manufactured Masonry</t>
  </si>
  <si>
    <t>04 71 00 Manufactured Brick Masonry</t>
  </si>
  <si>
    <t>04 71 13 Calcium Silicate Manufactured Brick Masonry</t>
  </si>
  <si>
    <t>04 72 00 Cast Stone Masonry</t>
  </si>
  <si>
    <t>04 73 00 Manufactured Stone Masonry</t>
  </si>
  <si>
    <t>04 73 13 Calcium Silicate Manufactured Stone Masonry</t>
  </si>
  <si>
    <t>04 73 23 Lightweight Synthetic Stone</t>
  </si>
  <si>
    <t>05 00 00 Metals</t>
  </si>
  <si>
    <t>05 01 00 Maintenance of Metals</t>
  </si>
  <si>
    <t>05 01 10 Maintenance of Structural Metal Framing</t>
  </si>
  <si>
    <t>05 01 20 Maintenance of Metal Joists</t>
  </si>
  <si>
    <t>05 01 30 Maintenance of Metal Decking</t>
  </si>
  <si>
    <t>05 01 40 Maintenance of Cold-Formed Metal Framing</t>
  </si>
  <si>
    <t>05 01 50 Maintenance of Metal Fabrications</t>
  </si>
  <si>
    <t>05 01 70 Maintenance of Decorative Metal</t>
  </si>
  <si>
    <t>05 01 70.51 Decorative Metal Cleaning</t>
  </si>
  <si>
    <t>05 01 70.61 Decorative Metal Repair</t>
  </si>
  <si>
    <t>05 01 70.63 Decorative Metal Refinishing</t>
  </si>
  <si>
    <t>05 01 70.91 Historic Treatment of Decorative Metal</t>
  </si>
  <si>
    <t>05 03 00 Conservation Treatment for Period Metals</t>
  </si>
  <si>
    <t>05 03 12 Conservation Treatment for Period Structural Steel</t>
  </si>
  <si>
    <t>05 03 12.13 Conservation Treatment for Period Architecturally Exposed Steel</t>
  </si>
  <si>
    <t>05 03 12.23 Conservation Treatment for Period Structural Steel for Buildings</t>
  </si>
  <si>
    <t>05 03 51 Conservation Treatment for Period Metal Stairs</t>
  </si>
  <si>
    <t>05 03 58 Conservation Treatment for Period Column Covers</t>
  </si>
  <si>
    <t>05 03 70 Conservation Treatment for Period Decorative Metal</t>
  </si>
  <si>
    <t>05 03 71 Historic Decorative Metal Cleaning</t>
  </si>
  <si>
    <t>05 03 72 Historic Decorative Metal Repair</t>
  </si>
  <si>
    <t>05 03 73 Historic Decorative Metal Refinishing</t>
  </si>
  <si>
    <t>05 03 74 Historic Decorative Metal Replication</t>
  </si>
  <si>
    <t>05 03 75 Conservation Treatment for Period Decorative Formed Metal</t>
  </si>
  <si>
    <t>05 03 76 Conservation Treatment for Period Decorative Forged Metal</t>
  </si>
  <si>
    <t>05 03 83 Historic Cast Iron Repair</t>
  </si>
  <si>
    <t>05 03 85 Historic Treatment of Decorative Formed Metal</t>
  </si>
  <si>
    <t>05 03 87 Historic Treatment of Metal Sculpture</t>
  </si>
  <si>
    <t>05 05 00 Common Work Results for Metals</t>
  </si>
  <si>
    <t>05 05 05 Selective Demolition for Metals</t>
  </si>
  <si>
    <t>05 05 13 Shop-Applied Coatings for Metal</t>
  </si>
  <si>
    <t>05 05 19 Post-Installed Concrete Anchors</t>
  </si>
  <si>
    <t>05 05 23 Metal Fastenings</t>
  </si>
  <si>
    <t>05 05 53 Security Metal Fastenings</t>
  </si>
  <si>
    <t>05 06 00 Schedules for Metals</t>
  </si>
  <si>
    <t>05 06 10 Schedules for Structural Metal Framing</t>
  </si>
  <si>
    <t>05 06 10.13 Steel Column Schedule</t>
  </si>
  <si>
    <t>05 06 10.16 Steel Beam Schedule</t>
  </si>
  <si>
    <t>05 06 20 Schedules for Metal Joists</t>
  </si>
  <si>
    <t>05 06 20.13 Steel Joist Schedule</t>
  </si>
  <si>
    <t>05 06 30 Schedules for Metal Decking</t>
  </si>
  <si>
    <t>05 06 40 Schedules for Cold-Formed Metal Framing</t>
  </si>
  <si>
    <t>05 06 50 Schedules for Metal Fabrications</t>
  </si>
  <si>
    <t>05 06 70 Schedules for Decorative Metal</t>
  </si>
  <si>
    <t>05 08 00 Commissioning of Metals</t>
  </si>
  <si>
    <t>05 10 00 Structural Metal Framing</t>
  </si>
  <si>
    <t>05 12 00 Structural Steel Framing</t>
  </si>
  <si>
    <t>05 12 13 Architecturally-Exposed Structural Steel Framing</t>
  </si>
  <si>
    <t>05 12 16 Fabricated Fire Protected Steel Columns</t>
  </si>
  <si>
    <t>05 12 19 Buckling Restrained Braces</t>
  </si>
  <si>
    <t>05 12 23 Structural Steel for Buildings</t>
  </si>
  <si>
    <t>05 12 33 Structural Steel for Bridges</t>
  </si>
  <si>
    <t>05 13 00 Structural Stainless-Steel Framing</t>
  </si>
  <si>
    <t>05 14 00 Structural Aluminum Framing</t>
  </si>
  <si>
    <t>05 14 13 Architecturally-Exposed Structural Aluminum Framing</t>
  </si>
  <si>
    <t>05 15 00 Wire Rope Assemblies</t>
  </si>
  <si>
    <t>05 15 13 Aluminum Wire Rope Assemblies</t>
  </si>
  <si>
    <t>05 15 16 Steel Wire Rope Assemblies</t>
  </si>
  <si>
    <t>05 15 19 Stainless-Steel Wire Rope Assemblies</t>
  </si>
  <si>
    <t>05 16 00 Structural Cabling</t>
  </si>
  <si>
    <t>05 16 13 Cable Bow Truss Assemblies</t>
  </si>
  <si>
    <t>05 16 33 Bridge Cabling</t>
  </si>
  <si>
    <t>05 17 00 Structural Rod Assemblies</t>
  </si>
  <si>
    <t>05 19 00 Tension Rod and Cable Truss Assemblies</t>
  </si>
  <si>
    <t>05 19 13 Façade Support Truss Assemblies</t>
  </si>
  <si>
    <t>05 19 19 Canopy Support Truss Assemblies</t>
  </si>
  <si>
    <t>05 20 00 Metal Joists</t>
  </si>
  <si>
    <t>05 21 00 Steel Joist Framing</t>
  </si>
  <si>
    <t>05 21 13 Deep Longspan Steel Joist Framing</t>
  </si>
  <si>
    <t>05 21 16 Longspan Steel Joist Framing</t>
  </si>
  <si>
    <t>05 21 19 Open Web Steel Joist Framing</t>
  </si>
  <si>
    <t>05 21 23 Steel Joist Girder Framing</t>
  </si>
  <si>
    <t>05 25 00 Aluminum Joist Framing</t>
  </si>
  <si>
    <t>05 30 00 Metal Decking</t>
  </si>
  <si>
    <t>05 31 00 Steel Decking</t>
  </si>
  <si>
    <t>05 31 13 Steel Floor Decking</t>
  </si>
  <si>
    <t>05 31 23 Steel Roof Decking</t>
  </si>
  <si>
    <t>05 31 33 Steel Form Decking</t>
  </si>
  <si>
    <t>05 33 00 Aluminum Decking</t>
  </si>
  <si>
    <t>05 33 13 Aluminum Floor Decking</t>
  </si>
  <si>
    <t>05 33 23 Aluminum Roof Decking</t>
  </si>
  <si>
    <t>05 34 00 Acoustical Metal Decking</t>
  </si>
  <si>
    <t>05 35 00 Raceway Decking Assemblies</t>
  </si>
  <si>
    <t>05 36 00 Composite Metal Decking</t>
  </si>
  <si>
    <t>05 36 13 Composite Steel Plate and Elastomer Decking</t>
  </si>
  <si>
    <t>05 40 00 Cold-Formed Metal Framing</t>
  </si>
  <si>
    <t>05 41 00 Structural Metal Stud Framing</t>
  </si>
  <si>
    <t>05 42 00 Cold-Formed Metal Joist Framing</t>
  </si>
  <si>
    <t>05 42 13 Cold-Formed Metal Floor Joist Framing</t>
  </si>
  <si>
    <t>05 42 23 Cold-Formed Metal Roof Joist Framing</t>
  </si>
  <si>
    <t>05 43 00 Slotted Channel Framing</t>
  </si>
  <si>
    <t>05 44 00 Cold-Formed Metal Trusses</t>
  </si>
  <si>
    <t>05 44 13 Cold-Formed Metal Roof Trusses</t>
  </si>
  <si>
    <t>05 45 00 Metal Support Assemblies</t>
  </si>
  <si>
    <t>05 45 13 Mechanical Metal Supports</t>
  </si>
  <si>
    <t>05 45 16 Electrical Metal Supports</t>
  </si>
  <si>
    <t>05 45 19 Communications Metal Supports</t>
  </si>
  <si>
    <t>05 45 23 Healthcare Metal Supports</t>
  </si>
  <si>
    <t>05 50 00 Metal Fabrications</t>
  </si>
  <si>
    <t>05 51 00 Metal Stairs</t>
  </si>
  <si>
    <t>05 51 13 Metal Pan Stairs</t>
  </si>
  <si>
    <t>05 51 16 Metal Floor Plate Stairs</t>
  </si>
  <si>
    <t>05 51 17 Alternating Tread Stairs</t>
  </si>
  <si>
    <t>05 51 19 Metal Grating Stairs</t>
  </si>
  <si>
    <t>05 51 23 Metal Fire Escapes</t>
  </si>
  <si>
    <t>05 51 33 Metal Ladders</t>
  </si>
  <si>
    <t>05 51 33.13 Vertical Metal Ladders</t>
  </si>
  <si>
    <t>05 51 33.16 Inclined Metal Ladders</t>
  </si>
  <si>
    <t>05 51 33.23 Alternating Tread Ladders</t>
  </si>
  <si>
    <t>05 51 36 Metal Walkways</t>
  </si>
  <si>
    <t>05 51 36.13 Metal Catwalks</t>
  </si>
  <si>
    <t>05 51 36.16 Metal Ramps</t>
  </si>
  <si>
    <t>05 51 36.19 Metal Platforms</t>
  </si>
  <si>
    <t>05 52 00 Metal Railings</t>
  </si>
  <si>
    <t>05 52 13 Pipe and Tube Railings</t>
  </si>
  <si>
    <t>05 53 00 Metal Gratings</t>
  </si>
  <si>
    <t>05 53 13 Bar Gratings</t>
  </si>
  <si>
    <t>05 53 16 Plank Gratings</t>
  </si>
  <si>
    <t>05 53 19 Expanded Metal Gratings</t>
  </si>
  <si>
    <t>05 54 00 Metal Floor Plates</t>
  </si>
  <si>
    <t>05 55 00 Metal Stair Treads and Nosings</t>
  </si>
  <si>
    <t>05 55 13 Metal Stair Treads</t>
  </si>
  <si>
    <t>05 55 16 Metal Stair Nosings</t>
  </si>
  <si>
    <t>05 56 00 Metal Castings</t>
  </si>
  <si>
    <t>05 58 00 Formed Metal Fabrications</t>
  </si>
  <si>
    <t>05 58 13 Column Covers</t>
  </si>
  <si>
    <t>05 58 16 Formed Metal Enclosures</t>
  </si>
  <si>
    <t>05 58 19 Heating/Cooling Unit Covers</t>
  </si>
  <si>
    <t>05 58 23 Formed Metal Guards</t>
  </si>
  <si>
    <t>05 59 00 Metal Specialties</t>
  </si>
  <si>
    <t>05 59 13 Metal Balconies</t>
  </si>
  <si>
    <t>05 59 63 Detention Enclosures</t>
  </si>
  <si>
    <t>05 70 00 Decorative Metal</t>
  </si>
  <si>
    <t>05 71 00 Decorative Metal Stairs</t>
  </si>
  <si>
    <t>05 71 13 Fabricated Metal Spiral Stairs</t>
  </si>
  <si>
    <t>05 73 00 Decorative Metal Railings</t>
  </si>
  <si>
    <t>05 73 13 Glazed Decorative Metal Railings</t>
  </si>
  <si>
    <t>05 73 16 Wire Rope Decorative Metal Railings</t>
  </si>
  <si>
    <t>05 74 00 Decorative Metal Castings</t>
  </si>
  <si>
    <t>05 75 00 Decorative Formed Metal</t>
  </si>
  <si>
    <t>05 76 00 Decorative Forged Metal</t>
  </si>
  <si>
    <t>05 77 00 Decorative Extruded Metal</t>
  </si>
  <si>
    <t>06 00 00 Wood, Plastics, and Composites</t>
  </si>
  <si>
    <t>06 01 00 Maintenance of Wood, Plastics, and Composites</t>
  </si>
  <si>
    <t>06 01 10 Maintenance of Rough Carpentry</t>
  </si>
  <si>
    <t>06 01 10.71 Rough Carpentry Rehabilitation</t>
  </si>
  <si>
    <t>06 01 10.91 Rough Carpentry Restoration</t>
  </si>
  <si>
    <t>06 01 10.92 Rough Carpentry Preservation</t>
  </si>
  <si>
    <t>06 01 20 Maintenance of Finish Carpentry</t>
  </si>
  <si>
    <t>06 01 20.71 Finish Carpentry Rehabilitation</t>
  </si>
  <si>
    <t>06 01 20.91 Finish Carpentry Restoration</t>
  </si>
  <si>
    <t>06 01 20.92 Finish Carpentry Preservation</t>
  </si>
  <si>
    <t>06 01 40 Maintenance of Architectural Woodwork</t>
  </si>
  <si>
    <t>06 01 40.51 Architectural Woodwork Cleaning</t>
  </si>
  <si>
    <t>06 01 40.61 Architectural Woodwork Refinishing</t>
  </si>
  <si>
    <t>06 01 40.91 Architectural Woodwork Restoration</t>
  </si>
  <si>
    <t>06 01 50 Maintenance of Structural Plastics</t>
  </si>
  <si>
    <t>06 01 60 Maintenance of Plastic Fabrications</t>
  </si>
  <si>
    <t>06 01 60.51 Plastic Cleaning</t>
  </si>
  <si>
    <t>06 01 60.71 Plastic Rehabilitation</t>
  </si>
  <si>
    <t>06 01 60.91 Plastic Restoration</t>
  </si>
  <si>
    <t>06 01 60.92 Plastic Preservation</t>
  </si>
  <si>
    <t>06 01 70 Maintenance of Structural Composites</t>
  </si>
  <si>
    <t>06 01 80 Maintenance of Composite Assemblies</t>
  </si>
  <si>
    <t>06 01 80.51 Composite Cleaning</t>
  </si>
  <si>
    <t>06 01 80.71 Composite Rehabilitation</t>
  </si>
  <si>
    <t>06 01 80.91 Composite Restoration</t>
  </si>
  <si>
    <t>06 01 80.92 Composite Preservation</t>
  </si>
  <si>
    <t>06 03 00 Conservation Treatment for Period Wood</t>
  </si>
  <si>
    <t>06 03 01 Maintenance for Period Wood</t>
  </si>
  <si>
    <t>06 03 01.31 Period Wood Storage and Protection</t>
  </si>
  <si>
    <t>06 03 05 Common Work Results for Period Wood</t>
  </si>
  <si>
    <t>06 03 05.73 Long-term Period Wood Treatment</t>
  </si>
  <si>
    <t>06 03 05.74 Eradication of Insects in Period Wood</t>
  </si>
  <si>
    <t>06 03 05.75 Antiseptic Treatment of Period Wood</t>
  </si>
  <si>
    <t>06 03 12 Historic Wood Repair</t>
  </si>
  <si>
    <t>06 03 13 Conservation Treatment of Period Log Construction</t>
  </si>
  <si>
    <t>06 03 13.23 Conservation Treatment for Period Heavy Timber</t>
  </si>
  <si>
    <t>06 03 20 Conservation Treatment for Period Finish Carpentry</t>
  </si>
  <si>
    <t>06 03 20.13 Period Exterior Finish Carpentry</t>
  </si>
  <si>
    <t>06 03 20.23 Period Interior Finish Carpentry</t>
  </si>
  <si>
    <t>06 03 40 Conservation Treatment for Period Architectural Woodwork</t>
  </si>
  <si>
    <t>06 03 40.13 Period Exterior Architectural Woodwork</t>
  </si>
  <si>
    <t>06 03 40.23 Period Interior Architectural Woodwork</t>
  </si>
  <si>
    <t>06 05 00 Common Work Results for Wood, Plastics, and Composites</t>
  </si>
  <si>
    <t>06 05 05 Selective Demolition for Wood, Plastics, and Composites</t>
  </si>
  <si>
    <t>06 05 23 Wood, Plastic, and Composite Fastenings</t>
  </si>
  <si>
    <t>06 05 73 Wood Treatment</t>
  </si>
  <si>
    <t>06 05 73.13 Fire-Retardant Wood Treatment</t>
  </si>
  <si>
    <t>06 05 73.33 Preservative Wood Treatment</t>
  </si>
  <si>
    <t>06 05 73.91 Long-Term Wood Treatment</t>
  </si>
  <si>
    <t>06 05 73.93 Eradication of Insects in Wood</t>
  </si>
  <si>
    <t>06 05 73.96 Antiseptic Treatment of Wood</t>
  </si>
  <si>
    <t>06 05 83 Shop-Applied Wood Coatings</t>
  </si>
  <si>
    <t>06 06 00 Schedules for Wood, Plastics, and Composites</t>
  </si>
  <si>
    <t>06 06 10 Schedules for Rough Carpentry</t>
  </si>
  <si>
    <t>06 06 10.13 Nailing Schedule</t>
  </si>
  <si>
    <t>06 06 10.16 Wood Beam Schedule</t>
  </si>
  <si>
    <t>06 06 10.19 Plywood Shear Wall Schedule</t>
  </si>
  <si>
    <t>06 06 10.23 Plywood Web Joist Schedule</t>
  </si>
  <si>
    <t>06 06 10.26 Wood Truss Schedule</t>
  </si>
  <si>
    <t>06 06 20 Schedules for Finish Carpentry</t>
  </si>
  <si>
    <t>06 06 40 Schedules for Architectural Woodwork</t>
  </si>
  <si>
    <t>06 06 50 Schedules for Structural Plastics</t>
  </si>
  <si>
    <t>06 06 60 Schedules for Plastic Fabrications</t>
  </si>
  <si>
    <t>06 06 70 Schedules for Structural Composites</t>
  </si>
  <si>
    <t>06 06 80 Schedules for Composite Assemblies</t>
  </si>
  <si>
    <t>06 08 00 Commissioning of Wood, Plastics, and Composites</t>
  </si>
  <si>
    <t>06 10 00 Rough Carpentry</t>
  </si>
  <si>
    <t>06 10 53 Miscellaneous Rough Carpentry</t>
  </si>
  <si>
    <t>06 10 63 Exterior Rough Carpentry</t>
  </si>
  <si>
    <t>06 11 00 Wood Framing</t>
  </si>
  <si>
    <t>06 11 13 Engineered Wood Products</t>
  </si>
  <si>
    <t>06 11 16 Mechanically Graded Lumber</t>
  </si>
  <si>
    <t>06 12 00 Structural Panels</t>
  </si>
  <si>
    <t>06 12 13 Cementitious Reinforced Panels</t>
  </si>
  <si>
    <t>06 12 16 Stressed Skin Panels</t>
  </si>
  <si>
    <t>06 13 00 Heavy Timber Construction</t>
  </si>
  <si>
    <t>06 13 13 Log Construction</t>
  </si>
  <si>
    <t>06 13 13.91 Period Horizontal Log Work</t>
  </si>
  <si>
    <t>06 13 16 Pole Construction</t>
  </si>
  <si>
    <t>06 13 23 Heavy Timber Framing</t>
  </si>
  <si>
    <t>06 13 26 Heavy Timber Trusses</t>
  </si>
  <si>
    <t>06 13 33 Heavy Timber Pier Construction</t>
  </si>
  <si>
    <t>06 14 00 Treated Wood Foundations</t>
  </si>
  <si>
    <t>06 15 00 Wood Decking</t>
  </si>
  <si>
    <t>06 15 13 Wood Floor Decking</t>
  </si>
  <si>
    <t>06 15 13.91 Carvel Planking</t>
  </si>
  <si>
    <t>06 15 16 Wood Roof Decking</t>
  </si>
  <si>
    <t>06 15 19 Timber Decking</t>
  </si>
  <si>
    <t>06 15 23 Laminated Wood Decking</t>
  </si>
  <si>
    <t>06 15 33 Wood Patio Decking</t>
  </si>
  <si>
    <t>06 16 00 Sheathing</t>
  </si>
  <si>
    <t>06 16 13 Insulating Sheathing</t>
  </si>
  <si>
    <t>06 16 23 Subflooring</t>
  </si>
  <si>
    <t>06 16 26 Underlayment</t>
  </si>
  <si>
    <t>06 16 33 Wood Board Sheathing</t>
  </si>
  <si>
    <t>06 16 36 Wood Panel Product Sheathing</t>
  </si>
  <si>
    <t>06 16 43 Gypsum Sheathing</t>
  </si>
  <si>
    <t>06 16 53 Moisture-Resistant Sheathing Board</t>
  </si>
  <si>
    <t>06 16 63 Cementitious Sheathing</t>
  </si>
  <si>
    <t>06 17 00 Shop-Fabricated Structural Wood</t>
  </si>
  <si>
    <t>06 17 13 Laminated Veneer Lumber</t>
  </si>
  <si>
    <t>06 17 15 Engineered Structural Wood</t>
  </si>
  <si>
    <t>06 17 19 Cross-Laminated Timber</t>
  </si>
  <si>
    <t>06 17 21 Dowel-Laminated Timber</t>
  </si>
  <si>
    <t>06 17 23 Parallel Strand Lumber</t>
  </si>
  <si>
    <t>06 17 33 Wood I-Joists</t>
  </si>
  <si>
    <t>06 17 36 Metal-Web Wood Joists</t>
  </si>
  <si>
    <t>06 17 43 Rim Boards</t>
  </si>
  <si>
    <t>06 17 53 Shop-Fabricated Wood Trusses</t>
  </si>
  <si>
    <t>06 18 00 Glued-Laminated Construction</t>
  </si>
  <si>
    <t>06 18 13 Glued-Laminated Beams</t>
  </si>
  <si>
    <t>06 18 16 Glued-Laminated Columns</t>
  </si>
  <si>
    <t>06 20 00 Finish Carpentry</t>
  </si>
  <si>
    <t>06 20 13 Exterior Finish Carpentry</t>
  </si>
  <si>
    <t>06 20 23 Interior Finish Carpentry</t>
  </si>
  <si>
    <t>06 22 00 Millwork</t>
  </si>
  <si>
    <t>06 22 13 Standard Pattern Wood Trim</t>
  </si>
  <si>
    <t>06 25 00 Prefinished Paneling</t>
  </si>
  <si>
    <t>06 25 13 Prefinished Hardboard Paneling</t>
  </si>
  <si>
    <t>06 25 16 Prefinished Plywood Paneling</t>
  </si>
  <si>
    <t>06 26 00 Board Paneling</t>
  </si>
  <si>
    <t>06 26 13 Profile Board Paneling</t>
  </si>
  <si>
    <t>06 40 00 Architectural Woodwork</t>
  </si>
  <si>
    <t>06 40 13 Exterior Architectural Woodwork</t>
  </si>
  <si>
    <t>06 40 23 Interior Architectural Woodwork</t>
  </si>
  <si>
    <t>06 41 00 Architectural Wood Casework</t>
  </si>
  <si>
    <t>06 41 01 Architectural Wood Casework (NAAWS Standard)</t>
  </si>
  <si>
    <t>06 41 13 Wood-Veneer-Faced Architectural Cabinets</t>
  </si>
  <si>
    <t>06 41 16 Plastic-Laminate-Clad Architectural Cabinets</t>
  </si>
  <si>
    <t>06 41 93 Cabinet and Drawer Hardware</t>
  </si>
  <si>
    <t>06 42 00 Wood Paneling</t>
  </si>
  <si>
    <t>06 42 13 Wood Board Paneling</t>
  </si>
  <si>
    <t>06 42 14 Stile and Rail Wood Paneling</t>
  </si>
  <si>
    <t>06 42 16 Flush Wood Paneling</t>
  </si>
  <si>
    <t>06 42 19 Plastic-Laminate-Faced Wood Paneling</t>
  </si>
  <si>
    <t>06 43 00 Wood Stairs and Railings</t>
  </si>
  <si>
    <t>06 43 13 Wood Stairs</t>
  </si>
  <si>
    <t>06 43 16 Wood Railings</t>
  </si>
  <si>
    <t>06 44 00 Ornamental Woodwork</t>
  </si>
  <si>
    <t>06 44 13 Wood Turnings</t>
  </si>
  <si>
    <t>06 44 16 Wood Pilasters</t>
  </si>
  <si>
    <t>06 44 19 Wood Grilles</t>
  </si>
  <si>
    <t>06 44 23 Wood Corbels</t>
  </si>
  <si>
    <t>06 44 26 Wood Cupolas</t>
  </si>
  <si>
    <t>06 44 29 Wood Finials</t>
  </si>
  <si>
    <t>06 44 33 Wood Mantels</t>
  </si>
  <si>
    <t>06 44 36 Wood Pediment Heads</t>
  </si>
  <si>
    <t>06 44 39 Wood Posts and Columns</t>
  </si>
  <si>
    <t>06 46 00 Wood Trim</t>
  </si>
  <si>
    <t>06 46 13 Wood Door and Window Casings</t>
  </si>
  <si>
    <t>06 46 16 Wood Aprons</t>
  </si>
  <si>
    <t>06 46 19 Wood Base and Shoe Moldings</t>
  </si>
  <si>
    <t>06 46 23 Wood Chair Rails</t>
  </si>
  <si>
    <t>06 46 26 Wood Cornices</t>
  </si>
  <si>
    <t>06 46 29 Wood Fasciae and Soffits</t>
  </si>
  <si>
    <t>06 46 33 Wood Stops, Stools, and Sills</t>
  </si>
  <si>
    <t>06 46 91 Splicing of Wooden Components</t>
  </si>
  <si>
    <t>06 48 00 Wood Frames</t>
  </si>
  <si>
    <t>06 48 13 Exterior Wood Door Frames</t>
  </si>
  <si>
    <t>06 48 16 Interior Wood Door Frames</t>
  </si>
  <si>
    <t>06 48 19 Ornamental Wood Frames</t>
  </si>
  <si>
    <t>06 48 23 Stick-Built Wood Windows</t>
  </si>
  <si>
    <t>06 48 26 Wood-Veneer Frames</t>
  </si>
  <si>
    <t>06 49 00 Wood Screens and Shutters</t>
  </si>
  <si>
    <t>06 49 13 Wood Screens</t>
  </si>
  <si>
    <t>06 49 16 Wood Blinds</t>
  </si>
  <si>
    <t>06 49 19 Wood Shutters</t>
  </si>
  <si>
    <t>06 50 00 Structural Plastics</t>
  </si>
  <si>
    <t>06 51 00 Structural Plastic Shapes and Plates</t>
  </si>
  <si>
    <t>06 51 13 Plastic Lumber</t>
  </si>
  <si>
    <t>06 52 00 Plastic Structural Assemblies</t>
  </si>
  <si>
    <t>06 53 00 Plastic Decking</t>
  </si>
  <si>
    <t>06 53 13 Solid Plastic Decking</t>
  </si>
  <si>
    <t>06 60 00 Plastic Fabrications</t>
  </si>
  <si>
    <t>06 61 00 Cast Polymer Fabrications</t>
  </si>
  <si>
    <t>06 61 13 Simulated Stone Fabrications</t>
  </si>
  <si>
    <t>06 61 16 Solid Surfacing Fabrications</t>
  </si>
  <si>
    <t>06 62 00 Plastic Foam Fabrications</t>
  </si>
  <si>
    <t>06 63 00 Plastic Railings</t>
  </si>
  <si>
    <t>06 64 00 Plastic Paneling</t>
  </si>
  <si>
    <t>06 64 13 Plastic Lattice Paneling</t>
  </si>
  <si>
    <t>06 65 00 Plastic Trim</t>
  </si>
  <si>
    <t>06 66 00 Custom Ornamental Simulated Woodwork</t>
  </si>
  <si>
    <t>06 70 00 Structural Composites</t>
  </si>
  <si>
    <t>06 71 00 Structural Composite Shapes and Plates</t>
  </si>
  <si>
    <t>06 71 13 Composite Lumber</t>
  </si>
  <si>
    <t>06 72 00 Composite Structural Assemblies</t>
  </si>
  <si>
    <t>06 72 13 Composite Joist Assemblies</t>
  </si>
  <si>
    <t>06 72 23 Composite Stair Assemblies</t>
  </si>
  <si>
    <t>06 73 00 Composite Decking</t>
  </si>
  <si>
    <t>06 73 13 Composite Structural Decking</t>
  </si>
  <si>
    <t>06 74 00 Composite Gratings</t>
  </si>
  <si>
    <t>06 74 13 Fiberglass Reinforced Gratings</t>
  </si>
  <si>
    <t>06 80 00 Composite Fabrications</t>
  </si>
  <si>
    <t>06 81 00 Composite Railings</t>
  </si>
  <si>
    <t>06 81 13 Glass-Fiber-Reinforced Plastic Railings</t>
  </si>
  <si>
    <t>06 82 00 Composite Trim</t>
  </si>
  <si>
    <t>06 83 00 Composite Paneling</t>
  </si>
  <si>
    <t>06 83 13 Resin Composite Paneling</t>
  </si>
  <si>
    <t>06 83 16 Fiberglass Reinforced Paneling</t>
  </si>
  <si>
    <t>07 00 00 Thermal and Moisture Protection</t>
  </si>
  <si>
    <t>07 01 00 Operation and Maintenance of Thermal and Moisture Protection</t>
  </si>
  <si>
    <t>07 01 10 Maintenance of Dampproofing and Waterproofing</t>
  </si>
  <si>
    <t>07 01 10.81 Waterproofing Replacement</t>
  </si>
  <si>
    <t>07 01 20 Maintenance of Thermal Protection</t>
  </si>
  <si>
    <t>07 01 30 Maintenance of Steep Slope Roofing</t>
  </si>
  <si>
    <t>07 01 40 Maintenance of Roofing and Siding Panels</t>
  </si>
  <si>
    <t>07 01 50 Maintenance of Membrane Roofing</t>
  </si>
  <si>
    <t>07 01 50.13 Roof Moisture Survey</t>
  </si>
  <si>
    <t>07 01 50.16 Roof Maintenance Program</t>
  </si>
  <si>
    <t>07 01 50.19 Preparation for Re-Roofing</t>
  </si>
  <si>
    <t>07 01 50.23 Roof Removal</t>
  </si>
  <si>
    <t>07 01 50.61 Roof Re-Coating</t>
  </si>
  <si>
    <t>07 01 50.81 Roof Replacement</t>
  </si>
  <si>
    <t>07 01 50.91 Roofing Restoration</t>
  </si>
  <si>
    <t>07 01 60 Maintenance of Flashing and Sheet Metal</t>
  </si>
  <si>
    <t>07 01 60.71 Flashing and Sheet Metal Rehabilitation</t>
  </si>
  <si>
    <t>07 01 60.91 Flashing and Sheet Metal Restoration</t>
  </si>
  <si>
    <t>07 01 60.92 Flashing and Sheet Metal Preservation</t>
  </si>
  <si>
    <t>07 01 70 Operation and Maintenance of Roof Specialties and Accessories</t>
  </si>
  <si>
    <t>07 01 80 Maintenance of Fire and Smoke Protection</t>
  </si>
  <si>
    <t>07 01 90 Maintenance of Joint Protection</t>
  </si>
  <si>
    <t>07 01 90.71 Joint Sealant Rehabilitation</t>
  </si>
  <si>
    <t>07 01 90.81 Joint Sealant Replacement</t>
  </si>
  <si>
    <t>07 03 00 Conservation Treatment for Period Roofing</t>
  </si>
  <si>
    <t>07 03 30 Conservation Treatment for Period Steep Slope Roofing</t>
  </si>
  <si>
    <t>07 03 30.13 Conservation Treatment for Period Canvas Roofing</t>
  </si>
  <si>
    <t>07 03 30.16 Conservation Treatment for Period Board Roofing</t>
  </si>
  <si>
    <t>07 03 31 Conservation Treatment for Period Shingles and Shakes</t>
  </si>
  <si>
    <t>07 03 31.16 Conservation Treatment for Period Metal Shingles</t>
  </si>
  <si>
    <t>07 03 31.26 Conservation Treatment for Period Slate Shingles</t>
  </si>
  <si>
    <t>07 03 31.29 Conservation Treatment for Period Wood Shingles and Shakes</t>
  </si>
  <si>
    <t>07 03 32 Conservation Treatment for Period Roof Tiles</t>
  </si>
  <si>
    <t>07 03 32.13 Conservation Treatment for Period Clay Roof Tiles</t>
  </si>
  <si>
    <t>07 03 32.16 Conservation Treatment for Period Concrete Roof Tiles</t>
  </si>
  <si>
    <t>07 03 32.19 Conservation Treatment for Period Metal Roof Tiles</t>
  </si>
  <si>
    <t>07 03 33 Conservation Treatment for Period Natural Roof Coverings</t>
  </si>
  <si>
    <t>07 03 33.13 Conservation Treatment for Period Sod Roofing</t>
  </si>
  <si>
    <t>07 03 40 Conservation Treatment for Period Roofing and Siding Panels</t>
  </si>
  <si>
    <t>07 03 41 Conservative Treatment for Period Roof Panels</t>
  </si>
  <si>
    <t>07 03 41.13 Conservation Treatment for Period Metal Roof Panels</t>
  </si>
  <si>
    <t>07 03 41.23 Conservation Treatment for Period Wood Roof Panels</t>
  </si>
  <si>
    <t>07 03 46 Conservation Treatment for Period Wood Siding</t>
  </si>
  <si>
    <t>07 03 60 Conservation Treatment of Period Flashing and Sheet Metal</t>
  </si>
  <si>
    <t>07 03 61 Conservation Treatment for Period Sheet Metal Roofing</t>
  </si>
  <si>
    <t>07 03 61.13 Conservation Treatment for Period Standing Seam Sheet Metal Roofing</t>
  </si>
  <si>
    <t>07 03 61.16 Conservation Treatment for Period Batten Seam Sheet Metal Roofing</t>
  </si>
  <si>
    <t>07 03 61.19 Conservation Treatment for Period Flat Seam Sheet Metal Roofing</t>
  </si>
  <si>
    <t>07 05 00 Common Work Results for Thermal and Moisture Protection</t>
  </si>
  <si>
    <t>07 05 05 Selective Demolition for Thermal and Moisture Protection</t>
  </si>
  <si>
    <t>07 05 43 Cladding Support Systems</t>
  </si>
  <si>
    <t>07 05 53 Fire and Smoke Assembly Identification</t>
  </si>
  <si>
    <t>07 06 00 Schedules for Thermal and Moisture Protection</t>
  </si>
  <si>
    <t>07 06 10 Schedules for Dampproofing and Waterproofing</t>
  </si>
  <si>
    <t>07 06 20 Schedules for Thermal Protection</t>
  </si>
  <si>
    <t>07 06 30 Schedules for Steep Slope Roofing</t>
  </si>
  <si>
    <t>07 06 40 Schedules for Roofing and Siding Panels</t>
  </si>
  <si>
    <t>07 06 50 Schedules for Membrane Roofing</t>
  </si>
  <si>
    <t>07 06 60 Schedules for Flashing and Sheet Metal</t>
  </si>
  <si>
    <t>07 06 70 Schedules for Roof Specialties and Accessories</t>
  </si>
  <si>
    <t>07 06 80 Schedules for Fire and Smoke Protection</t>
  </si>
  <si>
    <t>07 06 80.13 Fire Protection Schedule</t>
  </si>
  <si>
    <t>07 06 80.16 Firestopping Schedule</t>
  </si>
  <si>
    <t>07 06 90 Schedules for Joint Protection</t>
  </si>
  <si>
    <t>07 06 90.13 Joint Sealant Schedule</t>
  </si>
  <si>
    <t>07 08 00 Commissioning of Thermal and Moisture Protection</t>
  </si>
  <si>
    <t>07 10 00 Dampproofing and Waterproofing</t>
  </si>
  <si>
    <t>07 11 00 Dampproofing</t>
  </si>
  <si>
    <t>07 11 13 Bituminous Dampproofing</t>
  </si>
  <si>
    <t>07 11 16 Cementitious Dampproofing</t>
  </si>
  <si>
    <t>07 11 19 Sheet Dampproofing</t>
  </si>
  <si>
    <t>07 12 00 Built-Up Bituminous Waterproofing</t>
  </si>
  <si>
    <t>07 12 13 Built-Up Asphalt Waterproofing</t>
  </si>
  <si>
    <t>07 12 16 Built-Up Coal Tar Waterproofing</t>
  </si>
  <si>
    <t>07 13 00 Sheet Waterproofing</t>
  </si>
  <si>
    <t>07 13 13 Bituminous Sheet Waterproofing</t>
  </si>
  <si>
    <t>07 13 26 Self-Adhering Sheet Waterproofing</t>
  </si>
  <si>
    <t>07 13 52 Modified Bituminous Sheet Waterproofing</t>
  </si>
  <si>
    <t>07 13 53 Elastomeric Sheet Waterproofing</t>
  </si>
  <si>
    <t>07 13 54 Thermoplastic Sheet Waterproofing</t>
  </si>
  <si>
    <t>07 14 00 Fluid-Applied Waterproofing</t>
  </si>
  <si>
    <t>07 14 13 Hot Fluid-Applied Rubberized Asphalt Waterproofing</t>
  </si>
  <si>
    <t>07 14 14 Hot Fluid-Applied Polyurea Waterproofing</t>
  </si>
  <si>
    <t>07 14 16 Cold Fluid-Applied Waterproofing</t>
  </si>
  <si>
    <t>07 15 00 Sheet Metal Waterproofing</t>
  </si>
  <si>
    <t>07 15 13 Sheet Lead Waterproofing</t>
  </si>
  <si>
    <t>07 16 00 Cementitious and Reactive Waterproofing</t>
  </si>
  <si>
    <t>07 16 13 Polymer Modified Cement Waterproofing</t>
  </si>
  <si>
    <t>07 16 16 Crystalline Waterproofing</t>
  </si>
  <si>
    <t>07 16 19 Metal Oxide Waterproofing</t>
  </si>
  <si>
    <t>07 17 00 Bentonite Waterproofing</t>
  </si>
  <si>
    <t>07 17 13 Bentonite Panel Waterproofing</t>
  </si>
  <si>
    <t>07 17 16 Bentonite Composite Sheet Waterproofing</t>
  </si>
  <si>
    <t>07 18 00 Traffic Coatings</t>
  </si>
  <si>
    <t>07 18 13 Pedestrian Traffic Coatings</t>
  </si>
  <si>
    <t>07 18 16 Vehicular Traffic Coatings</t>
  </si>
  <si>
    <t>07 19 00 Water Repellents</t>
  </si>
  <si>
    <t>07 19 13 Acrylic Water Repellents</t>
  </si>
  <si>
    <t>07 19 16 Silane Water Repellents</t>
  </si>
  <si>
    <t>07 19 19 Silicone Water Repellents</t>
  </si>
  <si>
    <t>07 19 23 Siloxane Water Repellents</t>
  </si>
  <si>
    <t>07 19 26 Stearate Water Repellents</t>
  </si>
  <si>
    <t>07 19 29 Penetrating Polyester Water Repellents</t>
  </si>
  <si>
    <t>07 20 00 Thermal Protection</t>
  </si>
  <si>
    <t>07 21 00 Thermal Insulation</t>
  </si>
  <si>
    <t>07 21 13 Board Insulation</t>
  </si>
  <si>
    <t>07 21 13.13 Foam Board Insulation</t>
  </si>
  <si>
    <t>07 21 13.16 Fibrous Board Insulation</t>
  </si>
  <si>
    <t>07 21 13.19 Mineral Board Insulation</t>
  </si>
  <si>
    <t>07 21 16 Blanket Insulation</t>
  </si>
  <si>
    <t>07 21 19 Foamed-In-Place Insulation</t>
  </si>
  <si>
    <t>07 21 23 Loose-Fill Insulation</t>
  </si>
  <si>
    <t>07 21 26 Blown Insulation</t>
  </si>
  <si>
    <t>07 21 29 Sprayed Insulation</t>
  </si>
  <si>
    <t>07 21 53 Reflective Insulation</t>
  </si>
  <si>
    <t>07 21 63 Fluid-Applied Insulative Coating</t>
  </si>
  <si>
    <t>07 22 00 Roof and Deck Insulation</t>
  </si>
  <si>
    <t>07 22 13 Asphaltic Perlite Concrete Deck</t>
  </si>
  <si>
    <t>07 22 16 Roof Board Insulation</t>
  </si>
  <si>
    <t>07 24 00 Exterior Insulation and Finish Systems</t>
  </si>
  <si>
    <t>07 24 13 Polymer-Based Exterior Insulation and Finish System (EIFS)</t>
  </si>
  <si>
    <t>07 24 16 Polymer-Modified Exterior Insulation and Finish System</t>
  </si>
  <si>
    <t>07 24 19 Water-Drainage Exterior Insulation and Finish System (EIFS)</t>
  </si>
  <si>
    <t>07 24 23 Direct-Applied Finish Systems</t>
  </si>
  <si>
    <t>07 25 00 Weather Barriers</t>
  </si>
  <si>
    <t>07 26 00 Vapor Retarders</t>
  </si>
  <si>
    <t>07 26 13 Above-Grade Vapor Retarders</t>
  </si>
  <si>
    <t>07 26 16 Below-Grade Vapor Retarders</t>
  </si>
  <si>
    <t>07 26 23 Below-Grade Gas Retarders</t>
  </si>
  <si>
    <t>07 27 00 Air Barriers</t>
  </si>
  <si>
    <t>07 27 13 Modified Bituminous Sheet Air Barriers</t>
  </si>
  <si>
    <t>07 27 15 Nonbituminous Self-Adhering Sheet Air Barries</t>
  </si>
  <si>
    <t>07 27 16 Sheet Metal Membrane Air Barriers</t>
  </si>
  <si>
    <t>07 27 19 Plastic Sheet Air Barriers</t>
  </si>
  <si>
    <t>07 27 23 Board Product Air Barriers</t>
  </si>
  <si>
    <t>07 27 26 Fluid-Applied Membrane Air Barriers</t>
  </si>
  <si>
    <t>07 27 36 Sprayed Foam Air Barrier</t>
  </si>
  <si>
    <t>07 30 00 Steep Slope Roofing</t>
  </si>
  <si>
    <t>07 30 91 Canvas Roofing</t>
  </si>
  <si>
    <t>07 31 00 Shingles and Shakes</t>
  </si>
  <si>
    <t>07 31 13 Asphalt Shingles</t>
  </si>
  <si>
    <t>07 31 13.13 Fiberglass-Reinforced Asphalt Shingles</t>
  </si>
  <si>
    <t>07 31 16 Metal Shingles</t>
  </si>
  <si>
    <t>07 31 19 Mineral-Fiber Cement Shingles</t>
  </si>
  <si>
    <t>07 31 23 Porcelain Enamel Shingles</t>
  </si>
  <si>
    <t>07 31 26 Slate Shingles</t>
  </si>
  <si>
    <t>07 31 29 Wood Shingles and Shakes</t>
  </si>
  <si>
    <t>07 31 29.13 Wood Shingles</t>
  </si>
  <si>
    <t>07 31 29.16 Wood Shakes</t>
  </si>
  <si>
    <t>07 31 33 Composite Rubber Shingles</t>
  </si>
  <si>
    <t>07 31 53 Plastic Shakes</t>
  </si>
  <si>
    <t>07 32 00 Roof Tiles</t>
  </si>
  <si>
    <t>07 32 13 Clay Roof Tiles</t>
  </si>
  <si>
    <t>07 32 14 Ceramic and Porcelain Roof Tiles</t>
  </si>
  <si>
    <t>07 32 16 Concrete Roof Tiles</t>
  </si>
  <si>
    <t>07 32 19 Metal Roof Tiles</t>
  </si>
  <si>
    <t>07 32 23 Mineral-Fiber Cement Roof Tiles</t>
  </si>
  <si>
    <t>07 32 26 Plastic Roof Tiles</t>
  </si>
  <si>
    <t>07 32 29 Rubber Tiles/Panels</t>
  </si>
  <si>
    <t>07 33 00 Natural Roof Coverings</t>
  </si>
  <si>
    <t>07 33 13 Sod Roofing</t>
  </si>
  <si>
    <t>07 33 16 Thatched Roofing</t>
  </si>
  <si>
    <t>07 33 63 Vegetated Steep-Slope Roofing</t>
  </si>
  <si>
    <t>07 40 00 Roofing and Siding Panels</t>
  </si>
  <si>
    <t>07 41 00 Roof Panels</t>
  </si>
  <si>
    <t>07 41 13 Metal Roof Panels</t>
  </si>
  <si>
    <t>07 41 13.13 Formed Metal Roof Panels</t>
  </si>
  <si>
    <t>07 41 13.16 Standing-Seam Metal Roof Panels</t>
  </si>
  <si>
    <t>07 41 13.19 Batten-Seam Metal Roof Panels</t>
  </si>
  <si>
    <t>07 41 16 Insulated Metal Roof Panels</t>
  </si>
  <si>
    <t>07 41 23 Wood Roof Panels</t>
  </si>
  <si>
    <t>07 41 33 Plastic Roof Panels</t>
  </si>
  <si>
    <t>07 41 43 Composite Roof Panels</t>
  </si>
  <si>
    <t>07 41 63 Fabricated Roof Panel Assemblies</t>
  </si>
  <si>
    <t>07 42 00 Wall Panels</t>
  </si>
  <si>
    <t>07 42 13 Metal Wall Panels</t>
  </si>
  <si>
    <t>07 42 13.13 Formed Metal Wall Panels</t>
  </si>
  <si>
    <t>07 42 13.16 Metal Plate Wall Panels</t>
  </si>
  <si>
    <t>07 42 13.19 Insulated Metal Wall Panels</t>
  </si>
  <si>
    <t>07 42 13.23 Metal Composite Material Wall Panels</t>
  </si>
  <si>
    <t>07 42 23 Wood Wall Panels</t>
  </si>
  <si>
    <t>07 42 26 Tile Wall Panels</t>
  </si>
  <si>
    <t>07 42 29 Terra Cotta Wall Panels</t>
  </si>
  <si>
    <t>07 42 33 Plastic Wall Panels</t>
  </si>
  <si>
    <t>07 42 43 Composite Wall Panels</t>
  </si>
  <si>
    <t>07 42 46 Cementitious Wall Panels</t>
  </si>
  <si>
    <t>07 42 63 Fabricated Wall Panel Assemblies</t>
  </si>
  <si>
    <t>07 42 93 Soffit Panels</t>
  </si>
  <si>
    <t>07 44 00 Faced Panels</t>
  </si>
  <si>
    <t>07 44 13 Aggregate Coated Panels</t>
  </si>
  <si>
    <t>07 44 16 Porcelain Enameled Faced Panels</t>
  </si>
  <si>
    <t>07 44 19 Tile-Faced Panels</t>
  </si>
  <si>
    <t>07 44 23 Ceramic-Tile-Faced Panels</t>
  </si>
  <si>
    <t>07 44 33 Metal Faced Panels</t>
  </si>
  <si>
    <t>07 44 53 Glass-Fiber-Reinforced Cementitious Panels</t>
  </si>
  <si>
    <t>07 44 56 Mineral-Fiber-Reinforced Cementitious Panels</t>
  </si>
  <si>
    <t>07 44 63 Fabricated Faced Panel Assemblies</t>
  </si>
  <si>
    <t>07 46 00 Siding</t>
  </si>
  <si>
    <t>07 46 16 Aluminum Siding</t>
  </si>
  <si>
    <t>07 46 19 Steel Siding</t>
  </si>
  <si>
    <t>07 46 21 Zinc Siding</t>
  </si>
  <si>
    <t>07 46 23 Wood Siding</t>
  </si>
  <si>
    <t>07 46 24 Wood Shingle and Shake Siding</t>
  </si>
  <si>
    <t>07 46 24.13 Wood Shingle Siding</t>
  </si>
  <si>
    <t>07 46 24.16 Wood Shake Siding</t>
  </si>
  <si>
    <t>07 46 26 Hardboard Siding</t>
  </si>
  <si>
    <t>07 46 29 Plywood Siding</t>
  </si>
  <si>
    <t>07 46 33 Plastic Siding</t>
  </si>
  <si>
    <t>07 46 43 Composition Siding</t>
  </si>
  <si>
    <t>07 46 46 Fiber-Cement Siding</t>
  </si>
  <si>
    <t>07 46 63 Fabricated Panel Assemblies with Siding</t>
  </si>
  <si>
    <t>07 50 00 Membrane Roofing</t>
  </si>
  <si>
    <t>07 51 00 Built-Up Bituminous Roofing</t>
  </si>
  <si>
    <t>07 51 13 Built-Up Asphalt Roofing</t>
  </si>
  <si>
    <t>07 51 13.13 Cold-Applied Built-Up Asphalt Roofing</t>
  </si>
  <si>
    <t>07 51 16 Built-Up Coal Tar Roofing</t>
  </si>
  <si>
    <t>07 51 23 Glass-Fiber-Reinforced Asphalt Emulsion Roofing</t>
  </si>
  <si>
    <t>07 52 00 Modified Bituminous Membrane Roofing</t>
  </si>
  <si>
    <t>07 52 13 Atactic-Polypropylene-Modified Bituminous Membrane Roofing</t>
  </si>
  <si>
    <t>07 52 13.11 Cold Adhesive Applied Atactic-Polypropylene-Modified Bituminous Membrane Roofing</t>
  </si>
  <si>
    <t>07 52 13.13 Torch-Applied Atactic-Polypropylene-Modified Bituminous Membrane Roofing</t>
  </si>
  <si>
    <t>07 52 13.14 Mechanically Fastened Atactic-Polypropylene-Modified Bituminous Membrane Roofing</t>
  </si>
  <si>
    <t>07 52 16 Styrene-Butadiene-Styrene Modified Bituminous Membrane Roofing</t>
  </si>
  <si>
    <t>07 52 16.11 Cold Adhesive Styrene-Butadiene-Styrene Modified Bituminous Membrane Roofing</t>
  </si>
  <si>
    <t>07 52 16.12 Hot-Mopped Styrene-Butadiene-Styrene Modified Bituminous Membrane Roofing</t>
  </si>
  <si>
    <t>07 52 16.13 Torch-Applied Styrene-Butadiene-Styrene Modified Bituminous Membrane Roofing</t>
  </si>
  <si>
    <t>07 52 16.14 Mechanically Fastened Styrene-Butadiene-Styrene Modified Bituminous Membrane Roofing</t>
  </si>
  <si>
    <t>07 53 00 Elastomeric Membrane Roofing</t>
  </si>
  <si>
    <t>07 53 13 Chlorinated-Polyethylene Roofing</t>
  </si>
  <si>
    <t>07 53 16 Chlorosulfonate-Polyethylene Roofing</t>
  </si>
  <si>
    <t>07 53 23 Ethylene-Propylene-Diene-Monomer (EPDM) Roofing</t>
  </si>
  <si>
    <t>07 53 29 Polyisobutylene Roofing</t>
  </si>
  <si>
    <t>07 54 00 Thermoplastic Membrane Roofing</t>
  </si>
  <si>
    <t>07 54 13 Copolymer-Alloy Roofing</t>
  </si>
  <si>
    <t>07 54 16 Ketone Ethylene Ester (KEE) Roofing</t>
  </si>
  <si>
    <t>07 54 19 Polyvinyl-Chloride (PVC) Roofing</t>
  </si>
  <si>
    <t>07 54 23 Thermoplastic-Polyolefin (TPO) Roofing</t>
  </si>
  <si>
    <t>07 54 26 Nitrile-Butadiene-Polymer Roofing</t>
  </si>
  <si>
    <t>07 55 00 Protected Membrane Roofing</t>
  </si>
  <si>
    <t>07 55 51 Built-Up Bituminous Protected Membrane Roofing</t>
  </si>
  <si>
    <t>07 55 52 Modified Bituminous Protected Membrane Roofing</t>
  </si>
  <si>
    <t>07 55 52.13 Atactic-Polypropylene (APP) Modified Bituminous Protected Membrane Roofing</t>
  </si>
  <si>
    <t>07 55 52.16 Styrene-ButadieneStyrene (SBS) Modified Bituminous Protected Membrane Roofing</t>
  </si>
  <si>
    <t>07 55 53 Elastomeric Protected Membrane Roofing</t>
  </si>
  <si>
    <t>07 55 54 Thermoplastic Protected Membrane Roofing</t>
  </si>
  <si>
    <t>07 55 56 Fluid-Applied Protected Membrane Roofing</t>
  </si>
  <si>
    <t>07 55 56.13 Hot-Applied Rubberized Asphalt Protected Membrane Roofing</t>
  </si>
  <si>
    <t>07 55 63 Vegetated Protected Membrane Roofing</t>
  </si>
  <si>
    <t>07 56 00 Fluid-Applied Roofing</t>
  </si>
  <si>
    <t>07 57 00 Coated Foamed Roofing</t>
  </si>
  <si>
    <t>07 57 13 Sprayed Polyurethane Foam Roofing</t>
  </si>
  <si>
    <t>07 58 00 Roll Roofing</t>
  </si>
  <si>
    <t>07 60 00 Flashing and Sheet Metal</t>
  </si>
  <si>
    <t>07 61 00 Sheet Metal Roofing</t>
  </si>
  <si>
    <t>07 61 13 Standing Seam Sheet Metal Roofing</t>
  </si>
  <si>
    <t>07 61 16 Batten Seam Sheet Metal Roofing</t>
  </si>
  <si>
    <t>07 61 19 Flat Seam Sheet Metal Roofing</t>
  </si>
  <si>
    <t>07 62 00 Sheet Metal Flashing and Trim</t>
  </si>
  <si>
    <t>07 62 13 Fabricated Copings</t>
  </si>
  <si>
    <t>07 62 16 Fabricated Counterflashing Systems</t>
  </si>
  <si>
    <t>07 62 19 Fabricated Gravel Stops and Fasciae</t>
  </si>
  <si>
    <t>07 62 23 Fabricated Gutters and Downspouts</t>
  </si>
  <si>
    <t>07 62 29 Fabricated Roof Expansion Joints</t>
  </si>
  <si>
    <t>07 62 33 Fabricated Scuppers</t>
  </si>
  <si>
    <t>07 63 00 Sheet Metal Roofing Specialties</t>
  </si>
  <si>
    <t>07 64 00 Sheet Metal Wall Cladding</t>
  </si>
  <si>
    <t>07 64 13 Standing Seam Sheet Metal Wall Cladding</t>
  </si>
  <si>
    <t>07 64 16 Batten Seam Sheet Metal Wall Cladding</t>
  </si>
  <si>
    <t>07 64 19 Flat Seam Sheet Metal Wall Cladding</t>
  </si>
  <si>
    <t>07 65 00 Flexible Flashing</t>
  </si>
  <si>
    <t>07 65 13 Laminated Sheet Flashing</t>
  </si>
  <si>
    <t>07 65 16 Modified Bituminous Sheet Flashing</t>
  </si>
  <si>
    <t>07 65 19 Plastic Sheet Flashing</t>
  </si>
  <si>
    <t>07 65 23 Rubber Sheet Flashing</t>
  </si>
  <si>
    <t>07 65 26 Self-Adhering Sheet Flashing</t>
  </si>
  <si>
    <t>07 70 00 Roof and Wall Specialties and Accessories</t>
  </si>
  <si>
    <t>07 71 00 Roof Specialties</t>
  </si>
  <si>
    <t>07 71 13 Manufactured Copings</t>
  </si>
  <si>
    <t>07 71 16 Manufactured Counterflashing Systems</t>
  </si>
  <si>
    <t>07 71 19 Manufactured Gravel Stops and Fasciae</t>
  </si>
  <si>
    <t>07 71 23 Manufactured Gutters and Downspouts</t>
  </si>
  <si>
    <t>07 71 23.13 Gutter Debris Guards</t>
  </si>
  <si>
    <t>07 71 26 Reglets</t>
  </si>
  <si>
    <t>07 71 29 Manufactured Roof Expansion Joints</t>
  </si>
  <si>
    <t>07 71 33 Manufactured Scuppers</t>
  </si>
  <si>
    <t>07 72 00 Roof Accessories</t>
  </si>
  <si>
    <t>07 72 13 Manufactured Curbs</t>
  </si>
  <si>
    <t>07 72 23 Relief Vents</t>
  </si>
  <si>
    <t>07 72 26 Ridge Vents</t>
  </si>
  <si>
    <t>07 72 33 Roof Hatches</t>
  </si>
  <si>
    <t>07 72 36 Smoke Vents</t>
  </si>
  <si>
    <t>07 72 39 Operable Roof Vents</t>
  </si>
  <si>
    <t>07 72 43 Roof Walk Boards</t>
  </si>
  <si>
    <t>07 72 46 Roof Walkways</t>
  </si>
  <si>
    <t>07 72 53 Snow Guards</t>
  </si>
  <si>
    <t>07 72 63 Waste Containment Assemblies</t>
  </si>
  <si>
    <t>07 72 73 Vegetated Roof Systems</t>
  </si>
  <si>
    <t>07 76 00 Roof Pavers</t>
  </si>
  <si>
    <t>07 76 13 Roof Ballast Pavers</t>
  </si>
  <si>
    <t>07 76 16 Roof Decking Pavers</t>
  </si>
  <si>
    <t>07 77 00 Wall Specialties</t>
  </si>
  <si>
    <t>07 80 00 Fire and Smoke Protection</t>
  </si>
  <si>
    <t>07 81 00 Applied Fire Protection (Formerly Applied Fireproofing)</t>
  </si>
  <si>
    <t>07 81 13 Cement Aggregate Fire Protection</t>
  </si>
  <si>
    <t>07 81 16 Cementitious Fire Protection</t>
  </si>
  <si>
    <t>07 81 19 Foamed Magnesium-Oxychloride Fire Protection</t>
  </si>
  <si>
    <t>07 81 23 Intumescent Fire Protection (Formerly Intum. Fireproofing)</t>
  </si>
  <si>
    <t>07 81 26 Magnesium Cement Fire Protection</t>
  </si>
  <si>
    <t>07 81 29 Mineral-Fiber Cementitious Fire Protection</t>
  </si>
  <si>
    <t>07 81 33 Mineral-Fiber Fire Protection</t>
  </si>
  <si>
    <t>07 82 00 Board Fire Protection</t>
  </si>
  <si>
    <t>07 82 13 Calcium-Silicate Board Fire Protection</t>
  </si>
  <si>
    <t>07 82 16 Slag-Fiber Board Fire Protection</t>
  </si>
  <si>
    <t>07 84 00 Firestopping</t>
  </si>
  <si>
    <t>07 84 13 Penetration Firestopping</t>
  </si>
  <si>
    <t>07 84 13.13 Penetration Firestopping Mortars</t>
  </si>
  <si>
    <t>07 84 13.16 Penetration Firestopping Devices</t>
  </si>
  <si>
    <t>07 84 43 Joint Firestopping</t>
  </si>
  <si>
    <t>07 84 53 Building Perimeter Firestopping</t>
  </si>
  <si>
    <t>07 86 00 Smoke Seals</t>
  </si>
  <si>
    <t>07 87 00 Smoke Containment Barriers</t>
  </si>
  <si>
    <t>07 90 00 Joint Protection</t>
  </si>
  <si>
    <t>07 91 00 Preformed Joint Seals</t>
  </si>
  <si>
    <t>07 91 13 Compression Seals</t>
  </si>
  <si>
    <t>07 91 16 Joint Gaskets</t>
  </si>
  <si>
    <t>07 91 23 Backer Rods</t>
  </si>
  <si>
    <t>07 91 26 Joint Fillers</t>
  </si>
  <si>
    <t>07 92 00 Joint Sealants</t>
  </si>
  <si>
    <t>07 92 13 Elastomeric Joint Sealants</t>
  </si>
  <si>
    <t>07 92 16 Rigid Joint Sealants</t>
  </si>
  <si>
    <t>07 92 19 Acoustical Joint Sealants</t>
  </si>
  <si>
    <t>07 95 00 Expansion Control</t>
  </si>
  <si>
    <t>07 95 13 Expansion Joint Cover Assemblies</t>
  </si>
  <si>
    <t>07 95 13.13 Interior Expansion Joint Cover Assemblies</t>
  </si>
  <si>
    <t>07 95 13.16 Exterior Expansion Joint Cover Assemblies</t>
  </si>
  <si>
    <t>07 95 13.19 Parking Deck Expansion Joint Cover Assemblies</t>
  </si>
  <si>
    <t>07 95 53 Joint Slide Bearings</t>
  </si>
  <si>
    <t>07 95 63 Bridge Expansion Joint Cover Assemblies</t>
  </si>
  <si>
    <t>08 00 00 Openings</t>
  </si>
  <si>
    <t>08 01 00 Operation and Maintenance of Openings</t>
  </si>
  <si>
    <t>08 01 10 Operation and Maintenance of Doors and Frames</t>
  </si>
  <si>
    <t>08 01 11 Operation and Maintenance of Metal Doors and Frames</t>
  </si>
  <si>
    <t>08 01 14 Operation and Maintenance of Wood Doors</t>
  </si>
  <si>
    <t>08 01 15 Operation and Maintenance of Plastic Doors</t>
  </si>
  <si>
    <t>08 01 16 Operation and Maintenance of Composite Doors</t>
  </si>
  <si>
    <t>08 01 17 Operation and Maintenance of Integrated Door Opening Assemblies</t>
  </si>
  <si>
    <t>08 01 30 Operation and Maintenance of Specialty Doors and Frames</t>
  </si>
  <si>
    <t>08 01 32 Operation and Maintenance of Sliding Glass Doors</t>
  </si>
  <si>
    <t>08 01 33 Operation and Maintenance of Coiling Doors and Grilles</t>
  </si>
  <si>
    <t>08 01 34 Operation and Maintenance of Special Function Doors</t>
  </si>
  <si>
    <t>08 01 35 Operation and Maintenance of Folding Doors and Grilles</t>
  </si>
  <si>
    <t>08 01 36 Operation and Maintenance of Panel Doors</t>
  </si>
  <si>
    <t>08 01 39 Operation and Maintenance of Traffic Doors</t>
  </si>
  <si>
    <t>08 01 40 Operation and Maintenance of Entrances, Storefronts, and Curtain Walls</t>
  </si>
  <si>
    <t>08 01 41 Operation and Maintenance of Entrances</t>
  </si>
  <si>
    <t>08 01 42 Operation and Maintenance of Storefronts</t>
  </si>
  <si>
    <t>08 01 44 Operation and Maintenance of Curtain Walls</t>
  </si>
  <si>
    <t>08 01 50 Operation and Maintenance of Windows</t>
  </si>
  <si>
    <t>08 01 51 Operation and Maintenance of Metal Windows</t>
  </si>
  <si>
    <t>08 01 52 Operation and Maintenance of Wood Windows</t>
  </si>
  <si>
    <t>08 01 52.61 Wood Window Repairs</t>
  </si>
  <si>
    <t>08 01 52.71 Wood Window Rehabilitation</t>
  </si>
  <si>
    <t>08 01 52.81 Wood Window Replacement</t>
  </si>
  <si>
    <t>08 01 52.91 Wood Window Restoration</t>
  </si>
  <si>
    <t>08 01 52.93 Historic Treatment of Wood Windows</t>
  </si>
  <si>
    <t>08 01 53 Operation and Maintenance of Plastic Windows</t>
  </si>
  <si>
    <t>08 01 54 Operation and Maintenance of Composite Windows</t>
  </si>
  <si>
    <t>08 01 56 Operation and Maintenance of Special Function Windows</t>
  </si>
  <si>
    <t>08 01 60 Operation and Maintenance of Skylights and Roof Windows</t>
  </si>
  <si>
    <t>08 01 61 Operation and Maintenance of Roof Windows</t>
  </si>
  <si>
    <t>08 01 62 Operation and Maintenance of Unit Skylights</t>
  </si>
  <si>
    <t>08 01 63 Operation and Maintenance of Metal-Framed Skylights</t>
  </si>
  <si>
    <t>08 01 64 Operation and Maintenance of Plastic-Framed Skylights</t>
  </si>
  <si>
    <t>08 01 70 Operation and Maintenance of Hardware</t>
  </si>
  <si>
    <t>08 01 71 Operation and Maintenance of Door Hardware</t>
  </si>
  <si>
    <t>08 01 74 Operation and Maintenance of Access Control Hardware</t>
  </si>
  <si>
    <t>08 01 75 Operation and Maintenance of Window Hardware</t>
  </si>
  <si>
    <t>08 01 80 Maintenance of Glazing</t>
  </si>
  <si>
    <t>08 01 81 Maintenance of Glass Glazing</t>
  </si>
  <si>
    <t>08 01 84 Maintenance of Plastic Glazing</t>
  </si>
  <si>
    <t>08 01 88 Maintenance of Special Function Glazing</t>
  </si>
  <si>
    <t>08 01 90 Operation and Maintenance of Louvers and Vents</t>
  </si>
  <si>
    <t>08 01 91 Operation and Maintenance of Louvers</t>
  </si>
  <si>
    <t>08 01 92 Operation and Maintenance of Louvered Equipment Enclosures</t>
  </si>
  <si>
    <t>08 01 95 Operation and Maintenance of Vents</t>
  </si>
  <si>
    <t>08 03 00 Conservation Treatment for Period Openings</t>
  </si>
  <si>
    <t>08 03 11 Conservation Treatment for Period Metal Doors and Frames</t>
  </si>
  <si>
    <t>08 03 11.23 Conservation Treatment for Period Bronze Doors and Frames</t>
  </si>
  <si>
    <t>08 03 14 Treatment for Period Wood Doors</t>
  </si>
  <si>
    <t>08 03 14.23 Conservation Treatment for Period Metal-Faced Wood Doors</t>
  </si>
  <si>
    <t>08 03 14.33 Conservation Treatment for Period Stile and Rail Wood Doors</t>
  </si>
  <si>
    <t>08 03 30 Conservation Treatment for Period Specialty Doors and Frames</t>
  </si>
  <si>
    <t>08 03 34 Conservation Treatment for Period Special Function Doors</t>
  </si>
  <si>
    <t>08 03 34.59 Conservation Treatment for Period Vault Doors</t>
  </si>
  <si>
    <t>08 03 50 Conservation Treatment for Period Windows</t>
  </si>
  <si>
    <t>08 03 51 Conservation Treatment for Period Metal Windows</t>
  </si>
  <si>
    <t>08 03 51.16 Conservation Treatment for Period Bronze Windows</t>
  </si>
  <si>
    <t>08 03 51.23 Historic Treatment of Steel Windows</t>
  </si>
  <si>
    <t>08 03 51.33 Historic Treatment of Aluminum Windows</t>
  </si>
  <si>
    <t>08 03 52 Historic Treatment of Wood Windows</t>
  </si>
  <si>
    <t>08 03 70 Conservation Treatment for Period Hardware</t>
  </si>
  <si>
    <t>08 03 71 Conservation Treatment for Period Door Hardware</t>
  </si>
  <si>
    <t>08 03 75 Conservation Treatment for Period Window Hardware</t>
  </si>
  <si>
    <t>08 03 90 Conservation Treatment for Period Louvers and Vents</t>
  </si>
  <si>
    <t>08 03 91 Conservation Treatment for Period Louvers</t>
  </si>
  <si>
    <t>08 03 95 Conservation Treatment for Period Vents</t>
  </si>
  <si>
    <t>08 05 00 Common Work Results for Openings</t>
  </si>
  <si>
    <t>08 05 05 Selective Demolition for Openings</t>
  </si>
  <si>
    <t>08 06 00 Schedules for Openings</t>
  </si>
  <si>
    <t>08 06 10 Door Schedule</t>
  </si>
  <si>
    <t>08 06 10.13 Door Type Schedule</t>
  </si>
  <si>
    <t>08 06 10.16 Frame Type Schedule</t>
  </si>
  <si>
    <t>08 06 40 Schedules for Entrances, Storefronts, and Curtain Walls</t>
  </si>
  <si>
    <t>08 06 41 Entrance Schedule</t>
  </si>
  <si>
    <t>08 06 42 Storefront Schedule</t>
  </si>
  <si>
    <t>08 06 50 Window Schedule</t>
  </si>
  <si>
    <t>08 06 60 Skylight Schedule</t>
  </si>
  <si>
    <t>08 06 70 Hardware Schedule</t>
  </si>
  <si>
    <t>08 06 71 Door Hardware Schedule</t>
  </si>
  <si>
    <t>08 06 80 Glazing Schedule</t>
  </si>
  <si>
    <t>08 06 90 Louver and Vent Schedule</t>
  </si>
  <si>
    <t>08 08 00 Commissioning of Openings</t>
  </si>
  <si>
    <t>08 10 00 Doors and Frames</t>
  </si>
  <si>
    <t>08 11 00 Metal Doors and Frames</t>
  </si>
  <si>
    <t>08 11 13 Hollow Metal Doors and Frames</t>
  </si>
  <si>
    <t>08 11 13.13 Standard Hollow Metal Doors and Frames</t>
  </si>
  <si>
    <t>08 11 13.16 Custom Hollow Metal Doors and Frames</t>
  </si>
  <si>
    <t>08 11 16 Aluminum Doors and Frames</t>
  </si>
  <si>
    <t>08 11 16.13 Interior Aluminum Doors and Frames</t>
  </si>
  <si>
    <t>08 11 19 Stainless-Steel Doors and Frames</t>
  </si>
  <si>
    <t>08 11 23 Bronze Doors and Frames</t>
  </si>
  <si>
    <t>08 11 63 Metal Screen and Storm Doors and Frames</t>
  </si>
  <si>
    <t>08 11 63.13 Steel Screen and Storm Doors and Frames</t>
  </si>
  <si>
    <t>08 11 63.23 Aluminum Screen and Storm Doors and Frames</t>
  </si>
  <si>
    <t>08 11 66 Metal Screen Doors and Frames</t>
  </si>
  <si>
    <t>08 11 66.13 Steel Screen Doors and Frames</t>
  </si>
  <si>
    <t>08 11 66.23 Aluminum Screen Doors and Frames</t>
  </si>
  <si>
    <t>08 11 69 Metal Storm Doors and Frames</t>
  </si>
  <si>
    <t>08 11 69.13 Steel Storm Doors and Frames</t>
  </si>
  <si>
    <t>08 11 69.23 Aluminum Storm Doors and Frames</t>
  </si>
  <si>
    <t>08 11 73 Sliding Metal Fire Doors</t>
  </si>
  <si>
    <t>08 11 74 Sliding Metal Grilles</t>
  </si>
  <si>
    <t>08 12 00 Metal Frames</t>
  </si>
  <si>
    <t>08 12 13 Hollow Metal Frames</t>
  </si>
  <si>
    <t>08 12 13.13 Standard Hollow Metal Frames</t>
  </si>
  <si>
    <t>08 12 13.53 Custom Hollow Metal Frames</t>
  </si>
  <si>
    <t>08 12 16 Aluminum Frames</t>
  </si>
  <si>
    <t>08 12 16.13 Fire-Rated Aluminum Frames</t>
  </si>
  <si>
    <t>08 12 19 Stainless-Steel Frames</t>
  </si>
  <si>
    <t>08 12 23 Bronze Frames</t>
  </si>
  <si>
    <t>08 13 00 Metal Doors</t>
  </si>
  <si>
    <t>08 13 13 Hollow Metal Doors</t>
  </si>
  <si>
    <t>08 13 13.13 Standard Hollow Metal Doors</t>
  </si>
  <si>
    <t>08 13 13.53 Custom Hollow Metal Doors</t>
  </si>
  <si>
    <t>08 13 16 Aluminum Doors</t>
  </si>
  <si>
    <t>08 13 16.13 Aluminum Terrace Doors</t>
  </si>
  <si>
    <t>08 13 19 Stainless-Steel Doors</t>
  </si>
  <si>
    <t>08 13 23 Bronze Doors</t>
  </si>
  <si>
    <t>08 13 73 Sliding Metal Doors</t>
  </si>
  <si>
    <t>08 13 76 Bifolding Metal Doors</t>
  </si>
  <si>
    <t>08 14 00 Wood Doors</t>
  </si>
  <si>
    <t>08 14 13 Carved Wood Doors</t>
  </si>
  <si>
    <t>08 14 16 Flush Wood Doors</t>
  </si>
  <si>
    <t>08 14 23 Clad Wood Doors</t>
  </si>
  <si>
    <t>08 14 23.13 Metal-Faced Wood Doors</t>
  </si>
  <si>
    <t>08 14 23.16 Plastic-Laminate-Faced Wood Doors</t>
  </si>
  <si>
    <t>08 14 23.17 Plastic-Faced Wood Doors</t>
  </si>
  <si>
    <t>08 14 23.19 Molded-Hardboard-Faced Wood Doors</t>
  </si>
  <si>
    <t>08 14 29 Prefinished Wood Doors</t>
  </si>
  <si>
    <t>08 14 33 Stile and Rail Wood Doors</t>
  </si>
  <si>
    <t>08 14 33.13 Wood Terrace Doors</t>
  </si>
  <si>
    <t>08 14 66 Wood Screen Doors</t>
  </si>
  <si>
    <t>08 14 69 Wood Storm Doors</t>
  </si>
  <si>
    <t>08 14 73 Sliding Wood Doors</t>
  </si>
  <si>
    <t>08 14 76 Bifolding Wood Doors</t>
  </si>
  <si>
    <t>08 15 00 Plastic Doors</t>
  </si>
  <si>
    <t>08 15 13 Laminated Plastic Doors</t>
  </si>
  <si>
    <t>08 15 16 Solid Plastic Doors</t>
  </si>
  <si>
    <t>08 15 66 Plastic Screen Doors</t>
  </si>
  <si>
    <t>08 15 69 Plastic Storm Doors</t>
  </si>
  <si>
    <t>08 15 73 Sliding Plastic Doors</t>
  </si>
  <si>
    <t>08 15 76 Bifolding Plastic Doors</t>
  </si>
  <si>
    <t>08 16 00 Composite Doors</t>
  </si>
  <si>
    <t>08 16 13 Fiberglass Doors</t>
  </si>
  <si>
    <t>08 16 73 Sliding Composite Doors</t>
  </si>
  <si>
    <t>08 16 74 Sliding Composite-Framed Glass Doors</t>
  </si>
  <si>
    <t>08 16 76 Bifolding Composite Doors</t>
  </si>
  <si>
    <t>08 17 00 Integrated Door Opening Assemblies</t>
  </si>
  <si>
    <t>08 17 13 Integrated Metal Door Opening Assemblies</t>
  </si>
  <si>
    <t>08 17 23 Integrated Wood Door Opening Assemblies</t>
  </si>
  <si>
    <t>08 17 33 Integrated Plastic Door Opening Assemblies</t>
  </si>
  <si>
    <t>08 17 43 Integrated Composite Door Opening Assemblies</t>
  </si>
  <si>
    <t>08 18 00 Glass Doors</t>
  </si>
  <si>
    <t>08 18 13 Swinging Glass Doors</t>
  </si>
  <si>
    <t>08 18 16 Sliding Glass Doors</t>
  </si>
  <si>
    <t>08 18 16.13 Sliding Aluminum-Framed Glass Doors</t>
  </si>
  <si>
    <t>08 18 16.16 Multipanel Sliding Aluminum-Framed Glass Doors</t>
  </si>
  <si>
    <t>08 18 16.19 Sliding Wood-Framed Glass Doors</t>
  </si>
  <si>
    <t>08 18 16.23 Multipanel Sliding Wood-Framed Glass Doors</t>
  </si>
  <si>
    <t>08 18 19 Bifolding Glass Doors</t>
  </si>
  <si>
    <t>08 30 00 Specialty Doors and Frames</t>
  </si>
  <si>
    <t>08 31 00 Access Doors and Panels</t>
  </si>
  <si>
    <t>08 31 13 Access Doors and Frames</t>
  </si>
  <si>
    <t>08 31 13.53 Security Access Doors and Frames</t>
  </si>
  <si>
    <t>08 31 16 Access Panels and Frames</t>
  </si>
  <si>
    <t>08 31 23 Floor Doors</t>
  </si>
  <si>
    <t>08 32 00 Sliding Glass Doors</t>
  </si>
  <si>
    <t>08 32 13 Sliding Aluminum-Framed Glass Doors</t>
  </si>
  <si>
    <t>08 32 16 Sliding Plastic-Framed Glass Doors</t>
  </si>
  <si>
    <t>08 32 19 Sliding Wood-Framed Glass Doors</t>
  </si>
  <si>
    <t>08 33 00 Coiling Doors and Grilles</t>
  </si>
  <si>
    <t>08 33 13 Coiling Counter Doors</t>
  </si>
  <si>
    <t>08 33 16 Coiling Counter Grilles</t>
  </si>
  <si>
    <t>08 33 23 Overhead Coiling Doors</t>
  </si>
  <si>
    <t>08 33 23.13 Overhead Rapid Coiling Doors</t>
  </si>
  <si>
    <t>08 33 26 Overhead Coiling Grilles</t>
  </si>
  <si>
    <t>08 33 33 Side Coiling Doors</t>
  </si>
  <si>
    <t>08 33 36 Side Coiling Grilles</t>
  </si>
  <si>
    <t>08 33 43 Overhead Coiling Smoke Curtains</t>
  </si>
  <si>
    <t>08 33 44 Overhead Coiling Fire Curtains</t>
  </si>
  <si>
    <t>08 34 00 Special Function Doors</t>
  </si>
  <si>
    <t>08 34 13 Cold Storage Doors</t>
  </si>
  <si>
    <t>08 34 16 Hangar Doors</t>
  </si>
  <si>
    <t>08 34 19 Industrial Doors</t>
  </si>
  <si>
    <t>08 34 33 Lightproof Doors</t>
  </si>
  <si>
    <t>08 34 36 Darkroom Doors</t>
  </si>
  <si>
    <t>08 34 46 Radio-Frequency-Interference Shielding Doors</t>
  </si>
  <si>
    <t>08 34 49 Radiation Shielding Doors and Frames</t>
  </si>
  <si>
    <t>08 34 49.13 Neutron Shielding Doors and Frames</t>
  </si>
  <si>
    <t>08 34 53 Security Doors and Frames</t>
  </si>
  <si>
    <t>08 34 56 Security Gates</t>
  </si>
  <si>
    <t>08 34 58 File Room Doors and Frames</t>
  </si>
  <si>
    <t>08 34 59 Vault Doors and Day Gates</t>
  </si>
  <si>
    <t>08 34 73 Sound Control Door Assemblies</t>
  </si>
  <si>
    <t>08 34 73.13 Metal Sound Control Door Assemblies</t>
  </si>
  <si>
    <t>08 34 73.16 Wood Sound Control Door Assemblies</t>
  </si>
  <si>
    <t>08 35 00 Folding Doors and Grilles</t>
  </si>
  <si>
    <t>08 35 13 Folding Doors</t>
  </si>
  <si>
    <t>08 35 13.13 Multipanel Folding Aluminum-Framed Glass Doors</t>
  </si>
  <si>
    <t>08 35 13.23 Accordion Folding Fire Doors</t>
  </si>
  <si>
    <t>08 35 19.13 Multipanel Folding Wood-Framed Glass Doors</t>
  </si>
  <si>
    <t>08 35 13.33 Panel Folding Doors</t>
  </si>
  <si>
    <t>08 35 16 Folding Grilles</t>
  </si>
  <si>
    <t>08 35 16.13 Accordion Folding Grilles</t>
  </si>
  <si>
    <t>08 36 00 Panel Doors</t>
  </si>
  <si>
    <t>08 36 13 Sectional Doors</t>
  </si>
  <si>
    <t>08 36 16 Single-Panel Doors</t>
  </si>
  <si>
    <t>08 36 19 Multi-Leaf Vertical Lift Doors</t>
  </si>
  <si>
    <t>08 36 23 Telescoping Vertical Lift Doors</t>
  </si>
  <si>
    <t>08 38 00 Traffic Doors</t>
  </si>
  <si>
    <t>08 38 13 Flexible Strip Doors</t>
  </si>
  <si>
    <t>08 38 16 Flexible Traffic Doors</t>
  </si>
  <si>
    <t>08 38 19 Rigid Traffic Doors</t>
  </si>
  <si>
    <t>08 39 00 Pressure-Resistant Doors</t>
  </si>
  <si>
    <t>08 39 13 Airtight Doors</t>
  </si>
  <si>
    <t>08 39 19 Watertight Doors</t>
  </si>
  <si>
    <t>08 39 23 Tornado Resistant Door Assemblies</t>
  </si>
  <si>
    <t>08 39 53 Blast-Resistant Doors</t>
  </si>
  <si>
    <t>08 40 00 Entrances, Storefronts, and Curtain Walls</t>
  </si>
  <si>
    <t>08 41 00 Entrances and Storefronts</t>
  </si>
  <si>
    <t>08 41 13 Aluminum-Framed Entrances and Storefronts</t>
  </si>
  <si>
    <t>08 41 13.13 Fire-Rated Aluminum-Framed Entrances and Storefronts</t>
  </si>
  <si>
    <t>08 41 16 Bronze-Framed Entrances and Storefronts</t>
  </si>
  <si>
    <t>08 41 19 Stainless-Steel-Framed Entrances and Storefronts</t>
  </si>
  <si>
    <t>08 41 23 Steel-Framed Entrances and Storefronts</t>
  </si>
  <si>
    <t>08 41 26 All-Glass Entrances and Storefronts</t>
  </si>
  <si>
    <t>08 41 26.13 Point Supported All-Glass Storefronts</t>
  </si>
  <si>
    <t>08 41 26.23 Interior All-Glass Entrances</t>
  </si>
  <si>
    <t>08 42 00 Entrances</t>
  </si>
  <si>
    <t>08 42 13 Aluminum-Framed Entrances</t>
  </si>
  <si>
    <t>08 42 26 All-Glass Entrances</t>
  </si>
  <si>
    <t>08 42 29 Automatic Entrances</t>
  </si>
  <si>
    <t>08 42 29.13 Folding Automatic Entrances</t>
  </si>
  <si>
    <t>08 42 29.23 Sliding Automatic Entrances</t>
  </si>
  <si>
    <t>08 42 29.33 Swinging Automatic Entrances</t>
  </si>
  <si>
    <t>08 42 33 Revolving Door Entrances</t>
  </si>
  <si>
    <t>08 42 33.13 Security Revolving Door Entrances</t>
  </si>
  <si>
    <t>08 42 36 Balanced Door Entrances</t>
  </si>
  <si>
    <t>08 42 39 Pressure-Resistant Entrances</t>
  </si>
  <si>
    <t>08 42 43 Intensive Care Unit/Critical Care Unit (ICU/CCU) Entrances</t>
  </si>
  <si>
    <t>08 43 00 Storefronts</t>
  </si>
  <si>
    <t>08 43 11 Timber-Framed Storefronts</t>
  </si>
  <si>
    <t>08 43 13 Aluminum-Framed Storefronts</t>
  </si>
  <si>
    <t>08 43 13.13 Fire-Rated Aluminum Storefronts</t>
  </si>
  <si>
    <t>08 43 16 Bronze-Framed Storefronts</t>
  </si>
  <si>
    <t>08 43 19 Stainless-Steel-Framed Storefronts</t>
  </si>
  <si>
    <t>08 43 23 Steel-Framed Storefronts</t>
  </si>
  <si>
    <t>08 43 26 All-Glass Storefronts</t>
  </si>
  <si>
    <t>08 43 27 Channel Glass Storefronts</t>
  </si>
  <si>
    <t>08 43 29 Sliding Storefronts</t>
  </si>
  <si>
    <t>08 44 00 Curtain Wall and Glazed Assemblies</t>
  </si>
  <si>
    <t>08 44 11 Glazed Timber Curtain Walls</t>
  </si>
  <si>
    <t>08 44 12 Glazed Composite Curtain Wall</t>
  </si>
  <si>
    <t>08 44 12.13 Glazed Fiberglass Curtain Wall</t>
  </si>
  <si>
    <t>08 44 13 Glazed Aluminum Curtain Walls</t>
  </si>
  <si>
    <t>08 44 16 Glazed Bronze Curtain Walls</t>
  </si>
  <si>
    <t>08 44 18 Glazed Steel Curtain Walls</t>
  </si>
  <si>
    <t>08 44 19 Glazed Stainless-Steel Curtain Walls</t>
  </si>
  <si>
    <t>08 44 23 Structural Sealant Glazed Curtain Walls</t>
  </si>
  <si>
    <t>08 44 26 Structural Glass Curtain Walls</t>
  </si>
  <si>
    <t>08 44 26.13 Glass Framed Point Supported Glass Curtain Walls</t>
  </si>
  <si>
    <t>08 44 26.16 Metal Framed Point Supported Glass Curtain Walls</t>
  </si>
  <si>
    <t>08 44 26.23 Cable Framed Point Supported Glass Curtain Walls</t>
  </si>
  <si>
    <t>08 44 33 Sloped Glazing Assemblies</t>
  </si>
  <si>
    <t>08 45 00 Translucent Wall and Roof Assemblies</t>
  </si>
  <si>
    <t>08 45 13 Structured-Polycarbonate-Panel Assemblies</t>
  </si>
  <si>
    <t>08 45 23 Fiberglass-Sandwich-Panel Assemblies</t>
  </si>
  <si>
    <t>08 46 00 Window Wall Assemblies</t>
  </si>
  <si>
    <t>08 50 00 Windows</t>
  </si>
  <si>
    <t>08 51 00 Metal Windows</t>
  </si>
  <si>
    <t>08 51 13 Aluminum Windows</t>
  </si>
  <si>
    <t>08 51 16 Bronze Windows</t>
  </si>
  <si>
    <t>08 51 19 Stainless-Steel Windows</t>
  </si>
  <si>
    <t>08 51 23 Steel Windows</t>
  </si>
  <si>
    <t>08 51 23.13 Hot-Rolled Steel Windows</t>
  </si>
  <si>
    <t>08 51 23.23 Cold-Rolled Steel Windows</t>
  </si>
  <si>
    <t>08 51 66 Metal Window Screens</t>
  </si>
  <si>
    <t>08 51 69 Metal Storm Windows</t>
  </si>
  <si>
    <t>08 52 00 Wood Windows</t>
  </si>
  <si>
    <t>08 52 13 Metal-Clad Wood Windows</t>
  </si>
  <si>
    <t>08 52 16 Plastic-Clad Wood Windows</t>
  </si>
  <si>
    <t>08 52 66 Wood Window Screens</t>
  </si>
  <si>
    <t>08 52 69 Wood Storm Windows</t>
  </si>
  <si>
    <t>08 53 00 Plastic Windows</t>
  </si>
  <si>
    <t>08 53 13 Vinyl Windows</t>
  </si>
  <si>
    <t>08 53 66 Vinyl Window Screens</t>
  </si>
  <si>
    <t>08 53 69 Vinyl Storm Windows</t>
  </si>
  <si>
    <t>08 54 00 Composite Windows</t>
  </si>
  <si>
    <t>08 54 13 Fiberglass Windows</t>
  </si>
  <si>
    <t>08 54 50 Composite Windows</t>
  </si>
  <si>
    <t>08 54 66 Fiberglass Window Screens</t>
  </si>
  <si>
    <t>08 54 69 Fiberglass Storm Windows</t>
  </si>
  <si>
    <t>08 54 73 Vinyl-Wood Composite Windows</t>
  </si>
  <si>
    <t>08 55 00 Pressure-Resistant Windows</t>
  </si>
  <si>
    <t>08 55 13 Tornado-Resistant Windows</t>
  </si>
  <si>
    <t>08 55 23 Blast-Resistant Windows</t>
  </si>
  <si>
    <t>08 56 00 Special Function Windows</t>
  </si>
  <si>
    <t>08 56 19 Pass Windows</t>
  </si>
  <si>
    <t>08 56 46 Radio-Frequency-Interference Shielding Windows</t>
  </si>
  <si>
    <t>08 56 49 Radiation Shielding Windows</t>
  </si>
  <si>
    <t>08 56 53 Security Windows</t>
  </si>
  <si>
    <t>08 56 56 Security Window Screens</t>
  </si>
  <si>
    <t>08 56 59 Service and Teller Window Units</t>
  </si>
  <si>
    <t>08 56 73 Sound Control Windows</t>
  </si>
  <si>
    <t>08 56 88 Interior Insulating Windows</t>
  </si>
  <si>
    <t>08 60 00 Roof Windows and Skylights</t>
  </si>
  <si>
    <t>08 61 00 Roof Windows</t>
  </si>
  <si>
    <t>08 61 13 Metal Roof Windows</t>
  </si>
  <si>
    <t>08 61 16 Wood Roof Windows</t>
  </si>
  <si>
    <t>08 62 00 Unit Skylights</t>
  </si>
  <si>
    <t>08 62 13 Domed Unit Skylights</t>
  </si>
  <si>
    <t>08 62 16 Pyramidal Unit Skylights</t>
  </si>
  <si>
    <t>08 62 19 Vaulted Unit Skylights</t>
  </si>
  <si>
    <t>08 62 23 Tubular Skylights</t>
  </si>
  <si>
    <t>08 63 00 Metal-Framed Skylights</t>
  </si>
  <si>
    <t>08 63 13 Domed Metal-Framed Skylights</t>
  </si>
  <si>
    <t>08 63 16 Pyramidal Metal-Framed Skylights</t>
  </si>
  <si>
    <t>08 63 19 Vaulted Metal-Framed Skylights</t>
  </si>
  <si>
    <t>08 63 23 Ridge Metal-Framed Skylights</t>
  </si>
  <si>
    <t>08 63 53 Motorized Metal-Framed Skylights</t>
  </si>
  <si>
    <t>08 64 00 Plastic-Framed Skylights</t>
  </si>
  <si>
    <t>08 65 00 Glazed Canopies</t>
  </si>
  <si>
    <t>08 65 13 Suspended Glazed Canopies</t>
  </si>
  <si>
    <t>08 67 00 Skylight Protection and Screens</t>
  </si>
  <si>
    <t>08 70 00 Hardware</t>
  </si>
  <si>
    <t>08 71 00 Door Hardware</t>
  </si>
  <si>
    <t>08 71 11 Door Hardware  Prescriptive</t>
  </si>
  <si>
    <t>08 71 13 Power Door Operators</t>
  </si>
  <si>
    <t>08 71 53 Security Door Hardware</t>
  </si>
  <si>
    <t>08 74 00 Non-Integrated Access Control Hardware</t>
  </si>
  <si>
    <t>08 74 13 Non-Integrated Card Key Access Control Hardware</t>
  </si>
  <si>
    <t>08 74 16 Non-Integrated Keypad Access Control Hardware</t>
  </si>
  <si>
    <t>08 74 19 Non-Integrated Biometric Identity Access Control Hardware</t>
  </si>
  <si>
    <t>08 75 00 Window Hardware</t>
  </si>
  <si>
    <t>08 75 13 Automatic Window Equipment</t>
  </si>
  <si>
    <t>08 75 16 Window Operators</t>
  </si>
  <si>
    <t>08 78 00 Special Function Hardware</t>
  </si>
  <si>
    <t>08 78 13 All-Glass Entrance Hardware</t>
  </si>
  <si>
    <t>08 79 00 Hardware Accessories</t>
  </si>
  <si>
    <t>08 79 13 Key Storage Equipment</t>
  </si>
  <si>
    <t>08 80 00 Glazing</t>
  </si>
  <si>
    <t>08 81 00 Glass Glazing</t>
  </si>
  <si>
    <t>08 81 13 Decorative Glass Glazing</t>
  </si>
  <si>
    <t>08 81 23 Exterior Glass Glazing</t>
  </si>
  <si>
    <t>08 81 26 Interior Glass Glazing</t>
  </si>
  <si>
    <t>08 83 00 Mirrors</t>
  </si>
  <si>
    <t>08 83 13 Mirrored Glass Glazing</t>
  </si>
  <si>
    <t>08 83 16 Mirrored Plastic Glazing</t>
  </si>
  <si>
    <t>08 84 00 Plastic Glazing</t>
  </si>
  <si>
    <t>08 84 13 Decorative Plastic Glazing</t>
  </si>
  <si>
    <t>08 85 00 Glazing Accessories</t>
  </si>
  <si>
    <t>08 87 00 Glazing Surface Films</t>
  </si>
  <si>
    <t>08 87 13 Solar Control Films</t>
  </si>
  <si>
    <t>08 87 23 Safety and Security Films</t>
  </si>
  <si>
    <t>08 87 23.13 Safety Films</t>
  </si>
  <si>
    <t>08 87 23.16 Security Films</t>
  </si>
  <si>
    <t>08 87 26 Bird Control Film</t>
  </si>
  <si>
    <t>08 87 33 Decorative Films</t>
  </si>
  <si>
    <t>08 88 00 Special Function Glazing</t>
  </si>
  <si>
    <t>08 88 13 Fire-Rated Glazing</t>
  </si>
  <si>
    <t>08 88 19 Hurricane-Resistant Glazing</t>
  </si>
  <si>
    <t>08 88 23 Cable Suspended Glazing</t>
  </si>
  <si>
    <t>08 88 33 Transparent Mirrored Glazing</t>
  </si>
  <si>
    <t>08 88 36 Switchable Glass</t>
  </si>
  <si>
    <t>08 88 36.16 Electronically Controlled Switchable Glass</t>
  </si>
  <si>
    <t>08 88 39 Pressure-Resistant Glazing</t>
  </si>
  <si>
    <t>08 88 49 Radiation-Resistant Glazing</t>
  </si>
  <si>
    <t>08 88 53 Security Glazing</t>
  </si>
  <si>
    <t>08 88 56 Ballistics-Resistant Glazing</t>
  </si>
  <si>
    <t>08 90 00 Louvers and Vents</t>
  </si>
  <si>
    <t>08 91 00 Louvers</t>
  </si>
  <si>
    <t>08 91 13 Motorized Wall Louvers</t>
  </si>
  <si>
    <t>08 91 16 Operable Wall Louvers</t>
  </si>
  <si>
    <t>08 91 19 Fixed Louvers</t>
  </si>
  <si>
    <t>08 91 26 Door Louvers</t>
  </si>
  <si>
    <t>08 92 00 Louvered Equipment Enclosures</t>
  </si>
  <si>
    <t>08 95 00 Vents</t>
  </si>
  <si>
    <t>08 95 13 Soffit Vents</t>
  </si>
  <si>
    <t>08 95 16 Wall Vents</t>
  </si>
  <si>
    <t>08 95 33 Explosion Vents</t>
  </si>
  <si>
    <t>08 95 43 Flood Vents</t>
  </si>
  <si>
    <t>09 00 00 Finishes</t>
  </si>
  <si>
    <t>09 01 00 Maintenance of Finishes</t>
  </si>
  <si>
    <t>09 01 20 Maintenance of Plaster and Gypsum Board</t>
  </si>
  <si>
    <t>09 01 20.91 Plaster Restoration</t>
  </si>
  <si>
    <t>09 01 30 Maintenance of Tiling</t>
  </si>
  <si>
    <t>09 01 30.91 Tile Restoration</t>
  </si>
  <si>
    <t>09 01 50 Maintenance of Ceilings</t>
  </si>
  <si>
    <t>09 01 50.91 Ceiling Restoration</t>
  </si>
  <si>
    <t>09 01 60 Maintenance of Flooring</t>
  </si>
  <si>
    <t>09 01 60.91 Flooring Restoration</t>
  </si>
  <si>
    <t>09 01 70 Maintenance of Wall Finishes</t>
  </si>
  <si>
    <t>09 01 70.91 Wall Finish Restoration</t>
  </si>
  <si>
    <t>09 01 80 Maintenance of Acoustic Treatment</t>
  </si>
  <si>
    <t>09 01 90 Maintenance of Painting and Coating</t>
  </si>
  <si>
    <t>09 01 90.51 Paint Cleaning</t>
  </si>
  <si>
    <t>09 01 90.52 Maintenance Repainting</t>
  </si>
  <si>
    <t>09 01 90.53 Maintenance Coatings</t>
  </si>
  <si>
    <t>09 01 90.61 Repainting</t>
  </si>
  <si>
    <t>09 01 90.91 Paint Restoration</t>
  </si>
  <si>
    <t>09 01 90.92 Coating Restoration</t>
  </si>
  <si>
    <t>09 01 90.93 Paint Preservation</t>
  </si>
  <si>
    <t>09 03 00 Conservation Treatment of Period Finishes</t>
  </si>
  <si>
    <t>09 03 20 Historic Treatment of Plaster</t>
  </si>
  <si>
    <t>09 03 21 Conservation Treatment for Period Plaster Assemblies</t>
  </si>
  <si>
    <t>09 03 25 Conservation Treatment for Period Plastering</t>
  </si>
  <si>
    <t>09 03 25.23 Conservation Treatment for Period Lime-Based Plaster</t>
  </si>
  <si>
    <t>09 03 30 Conservation Treatment for Period Tile</t>
  </si>
  <si>
    <t>09 03 50 Conservation Treatment for Period Ceilings</t>
  </si>
  <si>
    <t>09 03 51 Conservation Treatment for Period Suspended Ceilings</t>
  </si>
  <si>
    <t>09 03 53 Historic Treatment of Metal Ceilings</t>
  </si>
  <si>
    <t>09 03 56 Conservation Treatment for Textured Ceilings</t>
  </si>
  <si>
    <t>09 03 56.16 Conservation Treatment for Period Metal-Panel Textured Ceilings</t>
  </si>
  <si>
    <t>09 03 60 Conservation Treatment for Period Flooring</t>
  </si>
  <si>
    <t>09 03 63 Conservation Treatment for Period Masonry Flooring</t>
  </si>
  <si>
    <t>09 03 63.13 Conservation Treatment for Period Brick Flooring</t>
  </si>
  <si>
    <t>09 03 63.40 Conservation Treatment for Period Stone Flooring</t>
  </si>
  <si>
    <t>09 03 64 Conservation Treatment for Period Wood Flooring</t>
  </si>
  <si>
    <t>09 03 64.29 Conservation Treatment for Period Wood Strip and Plank Flooring</t>
  </si>
  <si>
    <t>09 03 65 Conservation Treatment for Period Resilient Flooring</t>
  </si>
  <si>
    <t>09 03 65.16 Conservation Treatment for Period Resilient Sheet Flooring</t>
  </si>
  <si>
    <t>09 03 66 Conservation Treatment for Period Terrazzo Flooring</t>
  </si>
  <si>
    <t>09 03 70 Conservation Treatment for Period Wall Finishes</t>
  </si>
  <si>
    <t>09 03 72 Conservation Treatment for Period Wall Coverings</t>
  </si>
  <si>
    <t>09 03 90 Conservation Treatment for Period Painting and Coating</t>
  </si>
  <si>
    <t>09 03 91 Historic Treatment of Plain Painting</t>
  </si>
  <si>
    <t>09 03 91.13 Conservation Treatment for Period Exterior Painting</t>
  </si>
  <si>
    <t>09 03 91.23 Conservation Treatment for Period Interior Painting</t>
  </si>
  <si>
    <t>09 03 94 Historic Treatment of Decorative Painting</t>
  </si>
  <si>
    <t>09 03 95 Historic Treatment of Artistic Painting</t>
  </si>
  <si>
    <t>09 03 98 Historic Treatment of Gilding</t>
  </si>
  <si>
    <t>09 05 00 Common Work Results for Finishes</t>
  </si>
  <si>
    <t>09 05 05 Selective Demolition for Finishes</t>
  </si>
  <si>
    <t>09 05 13 Common Finishes</t>
  </si>
  <si>
    <t>09 05 61 Common Work Results for Flooring Preparation</t>
  </si>
  <si>
    <t>09 05 61.13 Moisture Vapor Emission Control</t>
  </si>
  <si>
    <t>09 05 71 Acoustic Underlayment</t>
  </si>
  <si>
    <t>09 06 00 Schedules for Finishes</t>
  </si>
  <si>
    <t>09 06 00.13 Room Finish Schedule</t>
  </si>
  <si>
    <t>09 06 20 Schedules for Plaster and Gypsum Board</t>
  </si>
  <si>
    <t>09 06 30 Schedules for Tiling</t>
  </si>
  <si>
    <t>09 06 50 Schedules for Ceilings</t>
  </si>
  <si>
    <t>09 06 60 Schedules for Flooring</t>
  </si>
  <si>
    <t>09 06 70 Schedules for Wall Finishes</t>
  </si>
  <si>
    <t>09 06 80 Schedules for Acoustical Treatment</t>
  </si>
  <si>
    <t>09 06 90 Schedules for Painting and Coating</t>
  </si>
  <si>
    <t>09 06 90.13 Paint Schedule</t>
  </si>
  <si>
    <t>09 08 00 Commissioning of Finishes</t>
  </si>
  <si>
    <t>09 20 00 Plaster and Gypsum Board</t>
  </si>
  <si>
    <t>09 21 00 Plaster and Gypsum Board Assemblies</t>
  </si>
  <si>
    <t>09 21 13 Plaster Assemblies</t>
  </si>
  <si>
    <t>09 21 16 Gypsum Board Assemblies</t>
  </si>
  <si>
    <t>09 21 16.23 Gypsum Board Shaft Wall Assemblies</t>
  </si>
  <si>
    <t>09 21 16.33 Gypsum Board Area Separation Wall Assemblies</t>
  </si>
  <si>
    <t>09 22 00 Supports for Plaster and Gypsum Board</t>
  </si>
  <si>
    <t>09 22 13 Metal Furring</t>
  </si>
  <si>
    <t>09 22 13.13 Metal Channel Furring</t>
  </si>
  <si>
    <t>09 22 13.23 Resilient Channel Furring</t>
  </si>
  <si>
    <t>09 22 16 Non-Structural Metal Framing</t>
  </si>
  <si>
    <t>09 22 16.13 Non-Structural Metal Stud Framing</t>
  </si>
  <si>
    <t>09 22 26 Suspension Systems</t>
  </si>
  <si>
    <t>09 22 26.23 Metal Suspension Systems</t>
  </si>
  <si>
    <t>09 22 26.33 Plastic Suspension Systems</t>
  </si>
  <si>
    <t>09 22 36 Lath</t>
  </si>
  <si>
    <t>09 22 36.13 Gypsum Lath</t>
  </si>
  <si>
    <t>09 22 36.23 Metal Lath</t>
  </si>
  <si>
    <t>09 22 39 Veneer Plaster Base</t>
  </si>
  <si>
    <t>09 23 00 Gypsum Plastering</t>
  </si>
  <si>
    <t>09 23 13 Acoustical Gypsum Plastering</t>
  </si>
  <si>
    <t>09 23 82 Fire Protected Gypsum Plastering</t>
  </si>
  <si>
    <t>09 24 00 Cement Plastering</t>
  </si>
  <si>
    <t>09 24 13 Acoustical Cement Plastering</t>
  </si>
  <si>
    <t>09 24 23 Cement Stucco</t>
  </si>
  <si>
    <t>09 24 33 Cement Parging</t>
  </si>
  <si>
    <t>09 25 00 Other Plastering</t>
  </si>
  <si>
    <t>09 25 13 Acrylic Plastering</t>
  </si>
  <si>
    <t>09 25 13.13 Acrylic Plaster Finish</t>
  </si>
  <si>
    <t>09 25 23 Lime Based Plastering</t>
  </si>
  <si>
    <t>09 25 26 Natural Clay Plastering</t>
  </si>
  <si>
    <t>09 26 00 Veneer Plastering</t>
  </si>
  <si>
    <t>09 26 13 Gypsum Veneer Plastering</t>
  </si>
  <si>
    <t>09 27 00 Plaster Fabrications</t>
  </si>
  <si>
    <t>09 27 13 Glass-Fiber-Reinforced Gypsum Fabrications</t>
  </si>
  <si>
    <t>09 27 23 Simulated Plaster Fabrications</t>
  </si>
  <si>
    <t>09 28 00 Backing Boards and Underlayments</t>
  </si>
  <si>
    <t>09 28 13 Cementitious Backing Boards</t>
  </si>
  <si>
    <t>09 28 16 Glass-Mat Faced Gypsum Backing Boards</t>
  </si>
  <si>
    <t>09 28 19 Fibered Gypsum Backing Boards</t>
  </si>
  <si>
    <t>09 29 00 Gypsum Board</t>
  </si>
  <si>
    <t>09 29 82 Gypsum Board Fire Protection</t>
  </si>
  <si>
    <t>09 30 00 Tiling</t>
  </si>
  <si>
    <t>09 30 13 Ceramic Tiling</t>
  </si>
  <si>
    <t>09 30 16 Quarry Tiling</t>
  </si>
  <si>
    <t>09 30 19 Paver Tiling</t>
  </si>
  <si>
    <t>09 30 23 Glass Tiling</t>
  </si>
  <si>
    <t>09 30 26 Plastic Tiling</t>
  </si>
  <si>
    <t>09 30 29 Metal Tiling</t>
  </si>
  <si>
    <t>09 30 33 Stone Tiling</t>
  </si>
  <si>
    <t>09 30 36 Concrete Tiling</t>
  </si>
  <si>
    <t>09 30 39 Brick Tiling</t>
  </si>
  <si>
    <t>09 31 00 Thin-Set Tiling</t>
  </si>
  <si>
    <t>09 31 13 Thin-Set Ceramic Tiling</t>
  </si>
  <si>
    <t>09 31 16 Thin-Set Quarry Tiling</t>
  </si>
  <si>
    <t>09 31 19 Thin-Set Paver Tiling</t>
  </si>
  <si>
    <t>09 31 23 Thin-Set Glass Mosaic Tiling</t>
  </si>
  <si>
    <t>09 31 26 Thin-Set Plastic Tiling</t>
  </si>
  <si>
    <t>09 31 29 Thin-Set Metal Tiling</t>
  </si>
  <si>
    <t>09 31 33 Thin-Set Stone Tiling</t>
  </si>
  <si>
    <t>09 31 36 Thin-Set Concrete Tiling</t>
  </si>
  <si>
    <t>09 32 00 Mortar-Bed Tiling</t>
  </si>
  <si>
    <t>09 32 13 Mortar-Bed Ceramic Tiling</t>
  </si>
  <si>
    <t>09 32 16 Mortar-Bed Quarry Tiling</t>
  </si>
  <si>
    <t>09 32 19 Mortar-Bed Paver Tiling</t>
  </si>
  <si>
    <t>09 32 23 Mortar-Bed Glass Mosaic Tiling</t>
  </si>
  <si>
    <t>09 32 26 Mortar-Bed Plastic Tiling</t>
  </si>
  <si>
    <t>09 32 29 Mortar-Bed Metal Tiling</t>
  </si>
  <si>
    <t>09 32 33 Mortar-Bed Stone Tiling</t>
  </si>
  <si>
    <t>09 32 36 Mortar-Bed Concrete Tiling</t>
  </si>
  <si>
    <t>09 33 00 Conductive Tiling</t>
  </si>
  <si>
    <t>09 33 13 Conductive Ceramic Tiling</t>
  </si>
  <si>
    <t>09 33 16 Conductive Quarry Tiling</t>
  </si>
  <si>
    <t>09 33 19 Conductive Paver Tiling</t>
  </si>
  <si>
    <t>09 33 23 Conductive Glass Mosaic Tiling</t>
  </si>
  <si>
    <t>09 33 26 Conductive Plastic Tiling</t>
  </si>
  <si>
    <t>09 33 29 Conductive Metal Tiling</t>
  </si>
  <si>
    <t>09 33 33 Conductive Stone Tiling</t>
  </si>
  <si>
    <t>09 33 36 Conductive Concrete Tiling</t>
  </si>
  <si>
    <t>09 34 00 Waterproofing-Membrane Tiling</t>
  </si>
  <si>
    <t>09 34 13 Waterproofing-Membrane Ceramic Tiling</t>
  </si>
  <si>
    <t>09 34 16 Waterproofing-Membrane Quarry Tiling</t>
  </si>
  <si>
    <t>09 34 19 Waterproofing-Membrane Paver Tiling</t>
  </si>
  <si>
    <t>09 34 23 Waterproofing-Membrane Glass Mosaic Tiling</t>
  </si>
  <si>
    <t>09 34 26 Waterproofing-Membrane Plastic Tiling</t>
  </si>
  <si>
    <t>09 34 29 Waterproofing-Membrane Metal Tiling</t>
  </si>
  <si>
    <t>09 34 33 Waterproofing-Membrane Stone Tiling</t>
  </si>
  <si>
    <t>09 34 36 Waterproofing-Membrane Concrete Tiling</t>
  </si>
  <si>
    <t>09 35 00 Chemical-Resistant Tiling</t>
  </si>
  <si>
    <t>09 35 13 Chemical-Resistant Ceramic Tiling</t>
  </si>
  <si>
    <t>09 35 16 Chemical-Resistant Quarry Tiling</t>
  </si>
  <si>
    <t>09 35 19 Chemical-Resistant Paver Tiling</t>
  </si>
  <si>
    <t>09 35 23 Chemical-Resistant Glass Mosaic Tiling</t>
  </si>
  <si>
    <t>09 35 26 Chemical-Resistant Plastic Tiling</t>
  </si>
  <si>
    <t>09 35 29 Chemical-Resistant Metal Tiling</t>
  </si>
  <si>
    <t>09 35 33 Chemical-Resistant Stone Tiling</t>
  </si>
  <si>
    <t>09 35 36 Chemical-Resistant Concrete Tiling</t>
  </si>
  <si>
    <t>09 50 00 Ceilings</t>
  </si>
  <si>
    <t>09 51 00 Acoustical Ceilings</t>
  </si>
  <si>
    <t>09 51 13 Acoustical Panel Ceilings</t>
  </si>
  <si>
    <t>09 51 14 Acoustical Fabric-Faced Panel Ceilings</t>
  </si>
  <si>
    <t>09 51 23 Acoustical Tile Ceilings</t>
  </si>
  <si>
    <t>09 51 26 Acoustical Wood Ceilings</t>
  </si>
  <si>
    <t>09 51 33 Acoustical Metal Pan Ceilings</t>
  </si>
  <si>
    <t>09 51 33.13 Acoustical Snap-in Metal Pan Ceilings</t>
  </si>
  <si>
    <t>09 51 53 Direct-Applied Acoustical Ceilings</t>
  </si>
  <si>
    <t>09 53 00 Acoustical Ceiling Suspension Assemblies</t>
  </si>
  <si>
    <t>09 53 13 Curved Profile Ceiling Suspension Assemblies</t>
  </si>
  <si>
    <t>09 53 23 Metal Acoustical Ceiling Suspension Assemblies</t>
  </si>
  <si>
    <t>09 53 33 Plastic Acoustical Ceiling Suspension Assemblies</t>
  </si>
  <si>
    <t>09 54 00 Specialty Ceilings</t>
  </si>
  <si>
    <t>09 54 13 Open Metal Mesh Ceilings</t>
  </si>
  <si>
    <t>09 54 16 Luminous Ceilings</t>
  </si>
  <si>
    <t>09 54 19 Mirror Panel Ceilings</t>
  </si>
  <si>
    <t>09 54 21 Metal Pan Ceilings</t>
  </si>
  <si>
    <t>09 54 23 Linear Metal Ceilings</t>
  </si>
  <si>
    <t>09 54 26 Suspended Wood Ceilings</t>
  </si>
  <si>
    <t>09 54 29 Suspended Plastic Ceilings</t>
  </si>
  <si>
    <t>09 54 33 Decorative Panel Ceilings</t>
  </si>
  <si>
    <t>09 54 36 Suspended Decorative Grids</t>
  </si>
  <si>
    <t>09 54 43 Stretched-Fabric Ceiling Systems</t>
  </si>
  <si>
    <t>09 54 46 Fabric-Wrapped Ceiling Panels</t>
  </si>
  <si>
    <t>09 54 53 Fiberglass Reinforced Panel Ceilings</t>
  </si>
  <si>
    <t>09 56 00 Textured Ceilings</t>
  </si>
  <si>
    <t>09 56 13 Gypsum-Panel Textured Ceilings</t>
  </si>
  <si>
    <t>09 56 16 Metal-Panel Textured Ceilings</t>
  </si>
  <si>
    <t>09 56 19 Plastic-Panel Textured Ceilings</t>
  </si>
  <si>
    <t>09 57 00 Special Function Ceilings</t>
  </si>
  <si>
    <t>09 57 53 Security Ceiling Assemblies</t>
  </si>
  <si>
    <t>09 58 00 Integrated Ceiling Assemblies</t>
  </si>
  <si>
    <t>09 60 00 Flooring</t>
  </si>
  <si>
    <t>09 61 00 Flooring Treatment</t>
  </si>
  <si>
    <t>09 61 13 Slip-Resistant Flooring Treatment</t>
  </si>
  <si>
    <t>09 61 19 Concrete Floor Staining</t>
  </si>
  <si>
    <t>09 61 36 Static-Resistant Flooring Treatment</t>
  </si>
  <si>
    <t>09 62 00 Specialty Flooring</t>
  </si>
  <si>
    <t>09 62 13 Asphaltic Plank Flooring</t>
  </si>
  <si>
    <t>09 62 16 Concrete Plank Flooring</t>
  </si>
  <si>
    <t>09 62 19 Laminate Flooring</t>
  </si>
  <si>
    <t>09 62 26 Leather Flooring</t>
  </si>
  <si>
    <t>09 62 29 Cork Flooring</t>
  </si>
  <si>
    <t>09 62 35 Acid-Resistant Flooring</t>
  </si>
  <si>
    <t>09 62 48 Acoustic Flooring</t>
  </si>
  <si>
    <t>09 62 53 Synthetic Turf Flooring</t>
  </si>
  <si>
    <t>09 62 63 Metal Flooring</t>
  </si>
  <si>
    <t>09 62 63.13 Aluminum Flooring</t>
  </si>
  <si>
    <t>09 62 63.16 Stainless Steel Flooring</t>
  </si>
  <si>
    <t>09 62 83 Structural Glass Flooring</t>
  </si>
  <si>
    <t>09 63 00 Masonry Flooring</t>
  </si>
  <si>
    <t>09 63 13 Brick Flooring</t>
  </si>
  <si>
    <t>09 63 13.35 Chemical-Resistant Brick Flooring</t>
  </si>
  <si>
    <t>09 63 40 Stone Flooring</t>
  </si>
  <si>
    <t>09 63 43 Composition Stone Flooring</t>
  </si>
  <si>
    <t>09 64 00 Wood Flooring</t>
  </si>
  <si>
    <t>09 64 16 Wood Block Flooring</t>
  </si>
  <si>
    <t>09 64 19 Wood Composition Flooring</t>
  </si>
  <si>
    <t>09 64 23 Wood Parquet Flooring</t>
  </si>
  <si>
    <t>09 64 23.13 Acrylic-Impregnated Wood Parquet Flooring</t>
  </si>
  <si>
    <t>09 64 29 Wood Strip and Plank Flooring</t>
  </si>
  <si>
    <t>09 64 33 Laminated Wood Flooring</t>
  </si>
  <si>
    <t>09 64 36 Bamboo Flooring</t>
  </si>
  <si>
    <t>09 64 53 Resilient Wood Flooring Assemblies</t>
  </si>
  <si>
    <t>09 64 66 Wood Athletic Flooring</t>
  </si>
  <si>
    <t>09 65 00 Resilient Flooring</t>
  </si>
  <si>
    <t>09 65 13 Resilient Base and Accessories</t>
  </si>
  <si>
    <t>09 65 13.13 Resilient Base</t>
  </si>
  <si>
    <t>09 65 13.23 Resilient Stair Treads and Risers</t>
  </si>
  <si>
    <t>09 65 13.26 Resilient Stair Nosings</t>
  </si>
  <si>
    <t>09 65 13.33 Resilient Accessories</t>
  </si>
  <si>
    <t>09 65 13.36 Resilient Carpet Transitions</t>
  </si>
  <si>
    <t>09 65 16 Resilient Sheet Flooring</t>
  </si>
  <si>
    <t>09 65 16.23 Vinyl Sheet Flooring</t>
  </si>
  <si>
    <t>09 65 16.33 Rubber Sheet Flooring</t>
  </si>
  <si>
    <t>09 65 16.43 PVC-Free Sheet Flooring</t>
  </si>
  <si>
    <t>09 65 19 Resilient Tile Flooring</t>
  </si>
  <si>
    <t>09 65 19.19 Vinyl Composition Tile Flooring</t>
  </si>
  <si>
    <t>09 65 19.23 Vinyl Tile Flooring</t>
  </si>
  <si>
    <t>09 65 19.33 Rubber Tile Flooring</t>
  </si>
  <si>
    <t>09 65 19.43 Polyester Composition Tile Flooring</t>
  </si>
  <si>
    <t>09 65 33 Conductive Resilient Flooring</t>
  </si>
  <si>
    <t>09 65 36 Static-Control Resilient Flooring</t>
  </si>
  <si>
    <t>09 65 36.13 Static-Dissipative Resilient Flooring</t>
  </si>
  <si>
    <t>09 65 36.16 Static-Resistant Resilient Flooring</t>
  </si>
  <si>
    <t>09 65 43 Linoleum Flooring</t>
  </si>
  <si>
    <t>09 65 66 Resilient Athletic Flooring</t>
  </si>
  <si>
    <t>09 66 00 Terrazzo Flooring</t>
  </si>
  <si>
    <t>09 66 13 Portland Cement Terrazzo Flooring</t>
  </si>
  <si>
    <t>09 66 13.13 Sand Cushion Terrazzo Flooring</t>
  </si>
  <si>
    <t>09 66 13.16 Monolithic Terrazzo Flooring</t>
  </si>
  <si>
    <t>09 66 13.19 Bonded Terrazzo Flooring</t>
  </si>
  <si>
    <t>09 66 13.23 Palladina Terrazzo Flooring</t>
  </si>
  <si>
    <t>09 66 13.26 Rustic Terrazzo Flooring</t>
  </si>
  <si>
    <t>09 66 13.33 Structural Terrazzo Flooring</t>
  </si>
  <si>
    <t>09 66 16 Terrazzo Floor Tile</t>
  </si>
  <si>
    <t>09 66 16.13 Portland Cement Terrazzo Floor Tile</t>
  </si>
  <si>
    <t>09 66 16.16 Plastic-Matrix Terrazzo Floor Tile</t>
  </si>
  <si>
    <t>09 66 23 Resinous Matrix Terrazzo Flooring</t>
  </si>
  <si>
    <t>09 66 23.13 Polyacrylate Modified Cementitious Terrazzo Flooring</t>
  </si>
  <si>
    <t>09 66 23.16 Epoxy-Resin Terrazzo Flooring</t>
  </si>
  <si>
    <t>09 66 23.19 Polyester-Resin Terrazzo Flooring</t>
  </si>
  <si>
    <t>09 66 33 Conductive Terrazzo Flooring</t>
  </si>
  <si>
    <t>09 66 33.13 Conductive Epoxy-Resin Terrazzo</t>
  </si>
  <si>
    <t>09 66 33.16 Conductive Polyester-Resin Terrazzo Flooring</t>
  </si>
  <si>
    <t>09 66 33.19 Conductive Plastic-Matrix Terrazzo Flooring</t>
  </si>
  <si>
    <t>09 67 00 Fluid-Applied Flooring</t>
  </si>
  <si>
    <t>09 67 13 Elastomeric Liquid Flooring</t>
  </si>
  <si>
    <t>09 67 13.33 Conductive Elastomeric Liquid Flooring</t>
  </si>
  <si>
    <t>09 67 16 Epoxy-Marble Chip Flooring</t>
  </si>
  <si>
    <t>09 67 19 Magnesium-Oxychloride Flooring</t>
  </si>
  <si>
    <t>09 67 23 Resinous Flooring</t>
  </si>
  <si>
    <t>09 67 26 Quartz Flooring</t>
  </si>
  <si>
    <t>09 67 66 Fluid-Applied Athletic Flooring</t>
  </si>
  <si>
    <t>09 68 00 Carpeting</t>
  </si>
  <si>
    <t>09 68 13 Tile Carpeting</t>
  </si>
  <si>
    <t>09 68 16 Sheet Carpeting</t>
  </si>
  <si>
    <t>09 69 00 Access Flooring</t>
  </si>
  <si>
    <t>09 69 13 Rigid-Grid Access Flooring</t>
  </si>
  <si>
    <t>09 69 16 Snap-on Stringer Access Flooring</t>
  </si>
  <si>
    <t>09 69 19 Stringerless Access Flooring</t>
  </si>
  <si>
    <t>09 69 33 Low-Profile Fixed Height Access Flooring</t>
  </si>
  <si>
    <t>09 69 53 Access Flooring Accessories</t>
  </si>
  <si>
    <t>09 69 56 Access Flooring Stairs and Stringers</t>
  </si>
  <si>
    <t>09 70 00 Wall Finishes</t>
  </si>
  <si>
    <t>09 72 00 Wall Coverings</t>
  </si>
  <si>
    <t>09 72 13 Cork Wall Coverings</t>
  </si>
  <si>
    <t>09 72 16 Vinyl-Coated Fabric Wall Coverings</t>
  </si>
  <si>
    <t>09 72 16.13 Flexible Vinyl Wall Coverings</t>
  </si>
  <si>
    <t>09 72 16.16 Rigid-Sheet Vinyl Wall Coverings</t>
  </si>
  <si>
    <t>09 72 19 Textile Wall Coverings</t>
  </si>
  <si>
    <t>09 72 23 Wallpapering</t>
  </si>
  <si>
    <t>09 73 00 Wall Carpeting</t>
  </si>
  <si>
    <t>09 74 00 Flexible Wood Sheets</t>
  </si>
  <si>
    <t>09 74 13 Wood Wall Coverings</t>
  </si>
  <si>
    <t>09 74 16 Flexible Wood Veneers</t>
  </si>
  <si>
    <t>09 75 00 Stone Facing</t>
  </si>
  <si>
    <t>09 75 13 Stone Wall Facing</t>
  </si>
  <si>
    <t>09 75 19 Stone Trim</t>
  </si>
  <si>
    <t>09 75 19.13 Stone Base</t>
  </si>
  <si>
    <t>09 75 19.23 Stone Window Stools</t>
  </si>
  <si>
    <t>09 75 23 Simulated Stone Wall Facing</t>
  </si>
  <si>
    <t>09 76 00 Plastic Blocks</t>
  </si>
  <si>
    <t>09 77 00 Special Wall Surfacing</t>
  </si>
  <si>
    <t>09 77 13 Stretched-Fabric Wall Systems</t>
  </si>
  <si>
    <t>09 77 23 Fabric-Wrapped Panels</t>
  </si>
  <si>
    <t>09 77 26 Surfacing Films</t>
  </si>
  <si>
    <t>09 77 33 Terrazzo Wall Finish</t>
  </si>
  <si>
    <t>09 77 53 Vegetated Wall Systems</t>
  </si>
  <si>
    <t>09 78 00 Interior Wall Paneling</t>
  </si>
  <si>
    <t>09 78 13 Metal Interior Wall Paneling</t>
  </si>
  <si>
    <t>09 78 16 Stone-Faced Interior Wall Paneling</t>
  </si>
  <si>
    <t>09 78 19 Cementitious Interior Wall Paneling</t>
  </si>
  <si>
    <t>09 78 23 Phenolic Interior Wall Paneling</t>
  </si>
  <si>
    <t>09 78 26 Plastic Interior Wall Paneling</t>
  </si>
  <si>
    <t>09 80 00 Acoustic Treatment</t>
  </si>
  <si>
    <t>09 81 00 Acoustic Insulation</t>
  </si>
  <si>
    <t>09 81 13 Acoustic Board Insulation</t>
  </si>
  <si>
    <t>09 81 16 Acoustic Blanket Insulation</t>
  </si>
  <si>
    <t>09 81 29 Sprayed Acoustic Insulation</t>
  </si>
  <si>
    <t>09 83 00 Acoustic Finishes</t>
  </si>
  <si>
    <t>09 83 13 Acoustic Wall Coating</t>
  </si>
  <si>
    <t>09 83 16 Acoustic Ceiling Coating</t>
  </si>
  <si>
    <t>09 83 22 Acoustic Drapery</t>
  </si>
  <si>
    <t>09 84 00 Acoustic Room Components</t>
  </si>
  <si>
    <t>09 84 13 Fixed Sound-Absorptive Panels</t>
  </si>
  <si>
    <t>09 84 14 Acoustic Stretched-Fabric Wall Systems</t>
  </si>
  <si>
    <t>09 84 16 Fixed Sound-Reflective Panels</t>
  </si>
  <si>
    <t>09 84 23 Moveable Sound-Absorptive Panels</t>
  </si>
  <si>
    <t>09 84 26 Moveable Sound-Reflective Panels</t>
  </si>
  <si>
    <t>09 84 33 Sound-Absorbing Wall Units</t>
  </si>
  <si>
    <t>09 84 36 Sound-Absorbing Ceiling Units</t>
  </si>
  <si>
    <t>09 90 00 Painting and Coating</t>
  </si>
  <si>
    <t>09 91 00 Painting</t>
  </si>
  <si>
    <t>09 91 13 Exterior Painting</t>
  </si>
  <si>
    <t>09 91 14 EXT Painting (MPI Standards)</t>
  </si>
  <si>
    <t>09 91 23 Interior Painting</t>
  </si>
  <si>
    <t>09 91 24 Interior Painting (MPI Standards)</t>
  </si>
  <si>
    <t>09 93 00 Staining and Transparent Finishing</t>
  </si>
  <si>
    <t>09 93 01 Staining and Transparent Finishing (MPI Standards)</t>
  </si>
  <si>
    <t>09 93 13 Exterior Staining and Finishing</t>
  </si>
  <si>
    <t>09 93 13.13 Exterior Staining</t>
  </si>
  <si>
    <t>09 93 13.53 Exterior Finishing</t>
  </si>
  <si>
    <t>09 93 23 Interior Staining and Finishing</t>
  </si>
  <si>
    <t>09 93 23.13 Interior Staining</t>
  </si>
  <si>
    <t>09 93 23.53 Interior Finishing</t>
  </si>
  <si>
    <t>09 94 00 Decorative Finishing</t>
  </si>
  <si>
    <t>09 94 13 Textured Finishing</t>
  </si>
  <si>
    <t>09 94 16 Faux Finishing</t>
  </si>
  <si>
    <t>09 94 19 Multicolor Interior Finishing</t>
  </si>
  <si>
    <t>09 94 23 Gilding</t>
  </si>
  <si>
    <t>09 96 00 High-Performance Coatings (MPI)</t>
  </si>
  <si>
    <t>09 96 01 High-Performance Coatings (MPI Standards)</t>
  </si>
  <si>
    <t>09 96 11 High-Perf. Coatings (Proprietary Spec)</t>
  </si>
  <si>
    <t>09 96 13 Abrasion-Resistant Coatings</t>
  </si>
  <si>
    <t>09 96 23 Graffiti-Resistant Coatings</t>
  </si>
  <si>
    <t>09 96 26 Marine Coatings</t>
  </si>
  <si>
    <t>09 96 33 High-Temperature-Resistant Coatings</t>
  </si>
  <si>
    <t>09 96 35 Chemical-Resistant Coatings</t>
  </si>
  <si>
    <t>09 96 43 Fire-Retardant Coatings</t>
  </si>
  <si>
    <t>09 96 46 Intumescent Painting</t>
  </si>
  <si>
    <t>09 96 47 Intumescent Painting (MPI)</t>
  </si>
  <si>
    <t>09 96 53 Elastomeric Coatings</t>
  </si>
  <si>
    <t>09 96 54 Elasomeric Coatings (MPI Standards)</t>
  </si>
  <si>
    <t>09 96 56 Epoxy Coatings</t>
  </si>
  <si>
    <t>09 96 59 High-Build Glazed Coatings</t>
  </si>
  <si>
    <t>09 96 63 Textured Plastic Coatings</t>
  </si>
  <si>
    <t>09 96 66 Aggregate Wall Coatings</t>
  </si>
  <si>
    <t>09 97 00 Special Coatings</t>
  </si>
  <si>
    <t>09 97 13 Steel Coatings</t>
  </si>
  <si>
    <t>09 97 13.13 Interior Steel Coatings</t>
  </si>
  <si>
    <t>09 97 13.23 Exterior Steel Coatings</t>
  </si>
  <si>
    <t>09 97 13.24 Steel Water Storage Tank Painting</t>
  </si>
  <si>
    <t>09 97 23 Concrete and Masonry Coatings</t>
  </si>
  <si>
    <t>09 97 23.24 Concrete Water Storage Tank Painting</t>
  </si>
  <si>
    <t>09 97 26 Cementitious Coatings</t>
  </si>
  <si>
    <t>09 97 26.1 Interior Cementitious Coatings</t>
  </si>
  <si>
    <t>09 97 26.23 Exterior Cementitious Coatings</t>
  </si>
  <si>
    <t>09 97 35 Dry Erase Coatings</t>
  </si>
  <si>
    <t>10 00 00 Specialties</t>
  </si>
  <si>
    <t>10 01 00 Operation and Maintenance of Specialties</t>
  </si>
  <si>
    <t>10 01 10 Operation and Maintenance of Information Specialties</t>
  </si>
  <si>
    <t>10 01 20 Operation and Maintenance of Interior Specialties</t>
  </si>
  <si>
    <t>10 01 30 Operation and Maintenance of Fireplaces and Stoves</t>
  </si>
  <si>
    <t>10 01 40 Operation and Maintenance of Safety Specialties</t>
  </si>
  <si>
    <t>10 01 50 Operation and Maintenance of Storage Specialties</t>
  </si>
  <si>
    <t>10 01 70 Operation and Maintenance of Exterior Specialties</t>
  </si>
  <si>
    <t>10 01 80 Operation and Maintenance of Other Specialties</t>
  </si>
  <si>
    <t>10 05 00 Common Work Results for Specialties</t>
  </si>
  <si>
    <t>10 05 05 Selective Demolition for Specialties</t>
  </si>
  <si>
    <t>10 06 00 Schedules for Specialties</t>
  </si>
  <si>
    <t>10 06 10 Schedules for Information Specialties</t>
  </si>
  <si>
    <t>10 06 10.13 Exterior Signage Schedule</t>
  </si>
  <si>
    <t>10 06 10.16 Interior Signage Schedule</t>
  </si>
  <si>
    <t>10 06 20 Schedules for Interior Specialties</t>
  </si>
  <si>
    <t>10 06 20.13 Toilet, Bath, and Laundry Accessory Schedule</t>
  </si>
  <si>
    <t>10 06 30 Schedules for Fireplaces and Stoves</t>
  </si>
  <si>
    <t>10 06 40 Schedules for Safety Specialties</t>
  </si>
  <si>
    <t>10 06 50 Schedules for Storage Specialties</t>
  </si>
  <si>
    <t>10 06 70 Schedules for Exterior Specialties</t>
  </si>
  <si>
    <t>10 06 80 Schedules for Other Specialties</t>
  </si>
  <si>
    <t>10 08 00 Commissioning of Specialties</t>
  </si>
  <si>
    <t>10 10 00 Information Specialties</t>
  </si>
  <si>
    <t>10 11 00 Visual Display Units</t>
  </si>
  <si>
    <t>10 11 13 Chalkboards</t>
  </si>
  <si>
    <t>10 11 13.13 Fixed Chalkboards</t>
  </si>
  <si>
    <t>10 11 13.23 Modular-Support-Mounted Chalkboards</t>
  </si>
  <si>
    <t>10 11 13.33 Rail-Mounted Chalkboards</t>
  </si>
  <si>
    <t>10 11 13.43 Portable Chalkboards</t>
  </si>
  <si>
    <t>10 11 16 Markerboards</t>
  </si>
  <si>
    <t>10 11 16.13 Fixed Markerboards</t>
  </si>
  <si>
    <t>10 11 16.23 Modular-Support-Mounted Markerboards</t>
  </si>
  <si>
    <t>10 11 16.33 Rail-Mounted Markerboards</t>
  </si>
  <si>
    <t>10 11 16.43 Portable Markerboards</t>
  </si>
  <si>
    <t>10 11 16.53 Electronic Markerboards</t>
  </si>
  <si>
    <t>10 11 23 Tackboards</t>
  </si>
  <si>
    <t>10 11 23.13 Fixed Tackboards</t>
  </si>
  <si>
    <t>10 11 23.23 Modular-Support-Mounted Tackboards</t>
  </si>
  <si>
    <t>10 11 23.33 Rail-Mounted Tackboards</t>
  </si>
  <si>
    <t>10 11 23.43 Portable Tackboards</t>
  </si>
  <si>
    <t>10 11 33 Sliding Visual Display Units</t>
  </si>
  <si>
    <t>10 11 33.13 Horizontal-Sliding Visual Display Units</t>
  </si>
  <si>
    <t>10 11 33.23 Vertical-Sliding Visual Display Units</t>
  </si>
  <si>
    <t>10 11 36 Visual Display Conference Units</t>
  </si>
  <si>
    <t>10 11 39 Visual Display Rails</t>
  </si>
  <si>
    <t>10 11 43 Visual Display Wall Panels</t>
  </si>
  <si>
    <t>10 11 46 Visual Display Fabrics</t>
  </si>
  <si>
    <t>10 12 00 Display Cases</t>
  </si>
  <si>
    <t>10 13 00 Directories</t>
  </si>
  <si>
    <t>10 13 13 Electronic Directories</t>
  </si>
  <si>
    <t>10 13 23 Illuminated Directories</t>
  </si>
  <si>
    <t>10 14 00 Signage</t>
  </si>
  <si>
    <t>10 14 16 Plaques</t>
  </si>
  <si>
    <t>10 14 19 Dimensional Letter Signage</t>
  </si>
  <si>
    <t>10 14 23 Panel Signage</t>
  </si>
  <si>
    <t>10 14 23.13 Engraved Panel Signage</t>
  </si>
  <si>
    <t>10 14 23.16 Room- identification panel signage</t>
  </si>
  <si>
    <t>10 14 26 Post and Panel/Pylon Signage</t>
  </si>
  <si>
    <t>10 14 29 Modular Signage</t>
  </si>
  <si>
    <t>10 14 33 Illuminated Panel Signage</t>
  </si>
  <si>
    <t>10 14 43 Photoluminescent Signage</t>
  </si>
  <si>
    <t>10 14 53 Traffic Signage</t>
  </si>
  <si>
    <t>10 14 53.13 Transportation Reference Markers</t>
  </si>
  <si>
    <t>10 14 63 Electronic Message Signage</t>
  </si>
  <si>
    <t>10 14 64 Audible Signage</t>
  </si>
  <si>
    <t>10 14 66 Floating Signage</t>
  </si>
  <si>
    <t>10 14 67 Tactile Signage</t>
  </si>
  <si>
    <t>10 14 73  Painted Signage</t>
  </si>
  <si>
    <t>10 17 00 Telephone Specialties</t>
  </si>
  <si>
    <t>10 17 13 Telephone Directory Units</t>
  </si>
  <si>
    <t>10 17 16 Telephone Enclosures</t>
  </si>
  <si>
    <t>10 17 16.13 Telephone Stalls</t>
  </si>
  <si>
    <t>10 17 16.16 Telephone Alcoves</t>
  </si>
  <si>
    <t>10 17 19 Telephone Shelving</t>
  </si>
  <si>
    <t>10 18 00 Informational Kiosks</t>
  </si>
  <si>
    <t>10 20 00 Interior Specialties</t>
  </si>
  <si>
    <t>10 21 00 Compartments and Cubicles</t>
  </si>
  <si>
    <t>10 21 13 Toilet Compartments</t>
  </si>
  <si>
    <t>10 21 13.13 Metal Toilet Compartments</t>
  </si>
  <si>
    <t>10 21 13.14 Stainless-Steel Toilet Compartments</t>
  </si>
  <si>
    <t>10 21 13.16 Plastic-Laminate-Clad Toilet Compartments</t>
  </si>
  <si>
    <t>10 21 13.17 Phenolic-Core Toilet Compartments</t>
  </si>
  <si>
    <t>10 21 13.19 Plastic Toilet Compartments</t>
  </si>
  <si>
    <t>10 21 13.23 Particleboard Toilet Compartments</t>
  </si>
  <si>
    <t>10 21 13.40 Stone Toilet Compartments</t>
  </si>
  <si>
    <t>10 21 13.43 Phenolic-core pedestal mounted privacy toilet compartments</t>
  </si>
  <si>
    <t>10 21 16 Shower and Dressing Compartments</t>
  </si>
  <si>
    <t>10 21 16.13 Metal Shower and Dressing Compartments</t>
  </si>
  <si>
    <t>10 21 16.14 Stainless-Steel Shower and Dressing Compartments</t>
  </si>
  <si>
    <t>10 21 16.16 Plastic-Laminate-Clad Shower and Dressing Compartments</t>
  </si>
  <si>
    <t>10 21 16.17 Phenolic-Core Shower and Dressing Compartments</t>
  </si>
  <si>
    <t>10 21 16.19 Plastic Shower and Dressing Compartments</t>
  </si>
  <si>
    <t>10 21 16.23 Particleboard Shower and Dressing Compartments</t>
  </si>
  <si>
    <t>10 21 16.40 Stone Shower and Dressing Compartments</t>
  </si>
  <si>
    <t>10 21 23 Cubicle Curtains and Track</t>
  </si>
  <si>
    <t>10 21 23.13 Cubicle Curtains</t>
  </si>
  <si>
    <t>10 21 23.16 Cubicle Track and Hardware</t>
  </si>
  <si>
    <t>10 21 26 Room Darkening Curtains and Tracks</t>
  </si>
  <si>
    <t>10 22 00 Partitions</t>
  </si>
  <si>
    <t>10 22 13 Wire Mesh Partitions</t>
  </si>
  <si>
    <t>10 22 14 Expanded Metal Partitions</t>
  </si>
  <si>
    <t>10 22 16 Folding Gates</t>
  </si>
  <si>
    <t>10 22 19 Demountable Partitions</t>
  </si>
  <si>
    <t>10 22 19.13 Demountable Metal Partitions</t>
  </si>
  <si>
    <t>10 22 19.23 Demountable Wood Partitions</t>
  </si>
  <si>
    <t>10 22 19.33 Demountable Plastic Partitions</t>
  </si>
  <si>
    <t>10 22 19.43 Demountable Composite Partitions</t>
  </si>
  <si>
    <t>10 22 19.53 Demountable Gypsum Partitions</t>
  </si>
  <si>
    <t>10 22 19.63 Demountable Glass Partitions</t>
  </si>
  <si>
    <t>10 22 23 Portable Partitions, Screens, and Panels</t>
  </si>
  <si>
    <t>10 22 23.13 Wall Screens</t>
  </si>
  <si>
    <t>10 22 23.23 Movable Panel Systems</t>
  </si>
  <si>
    <t>10 22 33 Accordion Folding Partitions</t>
  </si>
  <si>
    <t>10 22 36 Coiling Partitions</t>
  </si>
  <si>
    <t>10 22 39 Folding Panel Partitions</t>
  </si>
  <si>
    <t>10 22 39.13 Folding Glass-Panel Partitions</t>
  </si>
  <si>
    <t>10 22 43 Sliding Partitions</t>
  </si>
  <si>
    <t>10 22 46 All-Glass Partitions</t>
  </si>
  <si>
    <t>10 25 00 Service Walls</t>
  </si>
  <si>
    <t>10 25 13 Patient Bed Service Walls</t>
  </si>
  <si>
    <t>10 25 16 Modular Service Walls</t>
  </si>
  <si>
    <t>10 26 00 Wall and Door Protection</t>
  </si>
  <si>
    <t>10 26 13 Corner Guards</t>
  </si>
  <si>
    <t>10 26 16 Bumper Guards</t>
  </si>
  <si>
    <t>10 26 16.13 Bumper Rails</t>
  </si>
  <si>
    <t>10 26 16.16 Protective Corridor Handrails</t>
  </si>
  <si>
    <t>10 26 23 Protective Wall Covering</t>
  </si>
  <si>
    <t>10 26 23.13 Impact Resistant Wall Protection</t>
  </si>
  <si>
    <t>10 26 23.16 Fiberglass Reinforced Protective Wall Covering</t>
  </si>
  <si>
    <t>10 26 33 Door and Frame Protection</t>
  </si>
  <si>
    <t>10 26 41 Ballistics Resistant Panels</t>
  </si>
  <si>
    <t>10 28 00 Toilet, Bath, and Laundry Accessories</t>
  </si>
  <si>
    <t>10 28 13 Toilet Accessories</t>
  </si>
  <si>
    <t>10 28 13.13 Commercial Toilet Accessories</t>
  </si>
  <si>
    <t>10 28 13.19 Healthcare Toilet Accessories</t>
  </si>
  <si>
    <t>10 28 13.53 Security Toilet Accessories</t>
  </si>
  <si>
    <t>10 28 13.63 Detention Toilet Accessories</t>
  </si>
  <si>
    <t>10 28 16 Bath Accessories</t>
  </si>
  <si>
    <t>10 28 16.13 Residential Bath Accessories</t>
  </si>
  <si>
    <t>10 28 19 Tub and Shower Enclosures</t>
  </si>
  <si>
    <t>10 28 19.16 Shower Doors</t>
  </si>
  <si>
    <t>10 28 19.19 Tub Doors</t>
  </si>
  <si>
    <t>10 28 23 Laundry Accessories</t>
  </si>
  <si>
    <t>10 28 23.13 Built-In Ironing Boards</t>
  </si>
  <si>
    <t>10 28 23.16 Clothes Drying Racks and Lines</t>
  </si>
  <si>
    <t>10 28 26 Hygiene and Custodial Accessories</t>
  </si>
  <si>
    <t>10 30 00 Fireplaces and Stoves</t>
  </si>
  <si>
    <t>10 31 00 Manufactured Fireplaces</t>
  </si>
  <si>
    <t>10 31 13 Manufactured Fireplace Chimneys</t>
  </si>
  <si>
    <t>10 31 16 Manufactured Fireplace Forms</t>
  </si>
  <si>
    <t>10 32 00 Fireplace Specialties</t>
  </si>
  <si>
    <t>10 32 13 Fireplace Dampers</t>
  </si>
  <si>
    <t>10 32 16 Fireplace Inserts</t>
  </si>
  <si>
    <t>10 32 19 Fireplace Screens</t>
  </si>
  <si>
    <t>10 32 23 Fireplace Doors</t>
  </si>
  <si>
    <t>10 32 26 Fireplace Water Heaters</t>
  </si>
  <si>
    <t>10 35 00 Stoves</t>
  </si>
  <si>
    <t>10 35 13 Heating Stoves</t>
  </si>
  <si>
    <t>10 35 23 Cooking Stoves</t>
  </si>
  <si>
    <t>10 40 00 Safety Specialties</t>
  </si>
  <si>
    <t>10 41 00 Emergency Access and Information Cabinets</t>
  </si>
  <si>
    <t>10 41 13 Fire Department Plan Cabinets</t>
  </si>
  <si>
    <t>10 41 16 Emergency Key Cabinets</t>
  </si>
  <si>
    <t>10 43 00 Emergency Aid Specialties</t>
  </si>
  <si>
    <t>10 43 13 Defibrillator Cabinets</t>
  </si>
  <si>
    <t>10 43 16 First Aid Cabinets</t>
  </si>
  <si>
    <t>10 43 21 Accessibility Evacuation Chairs</t>
  </si>
  <si>
    <t>10 43 31 Respiration Equipment</t>
  </si>
  <si>
    <t>10 43 33 Breathing Air Replenishment Systems</t>
  </si>
  <si>
    <t>10 44 00 Fire Protection Specialties</t>
  </si>
  <si>
    <t>10 44 13 Fire Protection Cabinets</t>
  </si>
  <si>
    <t>10 44 13.53 Security Fire Extinguisher Cabinets</t>
  </si>
  <si>
    <t>10 44 16 Fire Extinguishers</t>
  </si>
  <si>
    <t>10 44 16.13 Portable Fire Extinguishers</t>
  </si>
  <si>
    <t>10 44 16.16 Wheeled Fire Extinguisher Units</t>
  </si>
  <si>
    <t>10 44 19 Fire Blankets</t>
  </si>
  <si>
    <t>10 44 43 Fire Extinguisher Accessories</t>
  </si>
  <si>
    <t>10 45 00 Photoluminescent Exit Specialties</t>
  </si>
  <si>
    <t>10 45 13 Photoluminescent egress path marking</t>
  </si>
  <si>
    <t>10 50 00 Storage Specialties</t>
  </si>
  <si>
    <t>10 51 00 Lockers</t>
  </si>
  <si>
    <t>10 51 13 Metal Lockers</t>
  </si>
  <si>
    <t>10 51 13.13 Coin-Operated Metal Lockers</t>
  </si>
  <si>
    <t>10 51 16 Wood Lockers</t>
  </si>
  <si>
    <t>10 51 23 Plastic-Laminate-Clad Lockers</t>
  </si>
  <si>
    <t>10 51 26 Plastic Lockers</t>
  </si>
  <si>
    <t>10 51 26.13 Recycled Plastic Lockers</t>
  </si>
  <si>
    <t>10 51 29 Phenolic Lockers</t>
  </si>
  <si>
    <t>10 51 33 Glass Lockers</t>
  </si>
  <si>
    <t>10 51 43 Wire Mesh Storage Lockers</t>
  </si>
  <si>
    <t>10 51 53 Locker Room Benches</t>
  </si>
  <si>
    <t>10 55 00 Postal Specialties</t>
  </si>
  <si>
    <t>10 55 00.13 USPS-Delivery Postal Specialties</t>
  </si>
  <si>
    <t>10 55 00.16 Private -Delivery Postal Specialties</t>
  </si>
  <si>
    <t>10 55 13 Central Mail Delivery Boxes</t>
  </si>
  <si>
    <t>10 55 13.13 Cluster Box Units</t>
  </si>
  <si>
    <t>10 55 16 Mail Collection Boxes</t>
  </si>
  <si>
    <t>10 55 19 Receiving Boxes</t>
  </si>
  <si>
    <t>10 55 23 Mail Boxes</t>
  </si>
  <si>
    <t>10 55 23.13 Apartment Mail Boxes</t>
  </si>
  <si>
    <t>10 55 23.16 Mail Box Directories</t>
  </si>
  <si>
    <t>10 55 23.19 Mail Box Key Keepers</t>
  </si>
  <si>
    <t>10 55 26 Parcel Lockers</t>
  </si>
  <si>
    <t>10 55 33 Data Distribution Boxes</t>
  </si>
  <si>
    <t>10 55 36 Package Depositories</t>
  </si>
  <si>
    <t>10 55 91 Mail Chutes</t>
  </si>
  <si>
    <t>10 56 00 Storage Assemblies</t>
  </si>
  <si>
    <t>10 56 13 Metal Storage Shelving</t>
  </si>
  <si>
    <t>10 56 13.13 End-Panel-Support Metal Storage Shelving</t>
  </si>
  <si>
    <t>10 56 13.16 Post-and-Shelf Metal Storage Shelving</t>
  </si>
  <si>
    <t>10 56 13.19 Post-and-Beam Metal Storage Shelving</t>
  </si>
  <si>
    <t>10 56 13.23 Cantilever Metal Storage Shelving</t>
  </si>
  <si>
    <t>10 56 16 Fabricated Wood Storage Shelving</t>
  </si>
  <si>
    <t>10 56 17 Wall-Mounted Standards and Shelving</t>
  </si>
  <si>
    <t>10 56 19 Plastic Storage Shelving</t>
  </si>
  <si>
    <t>10 56 19.13 Recycled Plastic Storage Shelving</t>
  </si>
  <si>
    <t>10 56 23 Wire Storage Shelving</t>
  </si>
  <si>
    <t>10 56 26 Mobile Storage Shelving</t>
  </si>
  <si>
    <t>10 56 26.13 Manual Mobile Storage Shelving</t>
  </si>
  <si>
    <t>10 56 26.23 Motorized Mobile Storage Shelving</t>
  </si>
  <si>
    <t>10 56 29 Storage Racks</t>
  </si>
  <si>
    <t>10 56 29.13 Flow Storage Racks</t>
  </si>
  <si>
    <t>10 56 29.16 Pallet Storage Racks</t>
  </si>
  <si>
    <t>10 56 29.19 Movable-Shelf Storage Racks</t>
  </si>
  <si>
    <t>10 56 29.23 Stacker Storage Racks</t>
  </si>
  <si>
    <t>10 56 29.26 Cantilever Storage Racks</t>
  </si>
  <si>
    <t>10 56 29.29 Drive-In Storage Racks</t>
  </si>
  <si>
    <t>10 56 29.33 Drive-Through Storage Racks</t>
  </si>
  <si>
    <t>10 56 29.43 Wine Storage Racks</t>
  </si>
  <si>
    <t>10 56 33 Mercantile Storage Assemblies</t>
  </si>
  <si>
    <t>10 57 00 Wardrobe and Closet Specialties</t>
  </si>
  <si>
    <t>10 57 13 Hat and Coat Racks</t>
  </si>
  <si>
    <t>10 57 16 Boot Racks</t>
  </si>
  <si>
    <t>10 57 23 Closet and Utility Shelving</t>
  </si>
  <si>
    <t>10 57 23.13 Wire Closet and Utility Shelving</t>
  </si>
  <si>
    <t>10 57 23.16 Plastic-Laminate-Clad Closet and Utility Shelving</t>
  </si>
  <si>
    <t>10 57 23.19 Wood Closet and Utility Shelving</t>
  </si>
  <si>
    <t>10 57 33 Closet and Utility Shelving Hardware</t>
  </si>
  <si>
    <t>10 57 36 Closet Doors</t>
  </si>
  <si>
    <t>10 57 36.13 Sliding Closet Doors</t>
  </si>
  <si>
    <t>10 57 36.16 Bifold Closet Doors</t>
  </si>
  <si>
    <t>10 70 00 Exterior Specialties</t>
  </si>
  <si>
    <t>10 71 00 Exterior Protection</t>
  </si>
  <si>
    <t>10 71 13 Exterior Sun Control Devices</t>
  </si>
  <si>
    <t>10 71 13.13 Exterior Shutters</t>
  </si>
  <si>
    <t>10 71 13.19 Rolling Exterior Shutters</t>
  </si>
  <si>
    <t>10 71 13.23 Coiling Exterior Shutters</t>
  </si>
  <si>
    <t>10 71 13.26 Decorative Exterior Shutters</t>
  </si>
  <si>
    <t>10 71 13.29 Side-Hinged Exterior Shutters</t>
  </si>
  <si>
    <t>10 71 13.43 Fixed Sun Screens</t>
  </si>
  <si>
    <t>10 71 13.53 Exterior Daylighting Devices</t>
  </si>
  <si>
    <t>10 71 16 Storm Panels</t>
  </si>
  <si>
    <t>10 71 16.13 Demountable Storm Panels</t>
  </si>
  <si>
    <t>10 71 16.16 Movable Storm Panels</t>
  </si>
  <si>
    <t>10 71 19 Flood Barriers</t>
  </si>
  <si>
    <t>10 71 19.16 Removable Flood Barriers</t>
  </si>
  <si>
    <t>10 73 00 Protective Covers</t>
  </si>
  <si>
    <t>10 73 13 Awnings</t>
  </si>
  <si>
    <t>10 73 13.13 Metal Awnings</t>
  </si>
  <si>
    <t>10 73 13.23 Fabric Awnings</t>
  </si>
  <si>
    <t>10 73 13.36 Point Supported Glass Awnings</t>
  </si>
  <si>
    <t>10 73 16 Canopies</t>
  </si>
  <si>
    <t>10 73 16.13 Metal Canopies</t>
  </si>
  <si>
    <t>10 73 16.23 Fabric Canopies</t>
  </si>
  <si>
    <t>10 73 16.33 Glazed Canopies</t>
  </si>
  <si>
    <t>10 73 16.36 Point Supported Glass Canopies</t>
  </si>
  <si>
    <t>10 73 23 Car Shelters</t>
  </si>
  <si>
    <t>10 73 26 Walkway Coverings</t>
  </si>
  <si>
    <t>10 73 26.13 Metal Walkway Coverings</t>
  </si>
  <si>
    <t>10 73 26.23 Fabric Walkway Coverings</t>
  </si>
  <si>
    <t>10 73 26.33 Glazed Walkway Coverings</t>
  </si>
  <si>
    <t>10 73 26.36 Point Supported Glass Walkway Coverings</t>
  </si>
  <si>
    <t>10 73 29 Smoking Shelters</t>
  </si>
  <si>
    <t>10 73 33 Marquees</t>
  </si>
  <si>
    <t>10 73 43 Transportation Stop Shelters</t>
  </si>
  <si>
    <t>10 74 00 Manufactured Exterior Specialties</t>
  </si>
  <si>
    <t>10 74 13 Exterior Clocks</t>
  </si>
  <si>
    <t>10 74 23 Cupolas</t>
  </si>
  <si>
    <t>10 74 26 Spires</t>
  </si>
  <si>
    <t>10 74 29 Steeples</t>
  </si>
  <si>
    <t>10 74 33 Weathervanes</t>
  </si>
  <si>
    <t>10 74 43 Below-Grade Egress Assemblies</t>
  </si>
  <si>
    <t>10 74 46 Window Wells</t>
  </si>
  <si>
    <t>10 74 49 Modular Landing and Ramp Systems</t>
  </si>
  <si>
    <t>10 75 00 Flagpoles</t>
  </si>
  <si>
    <t>10 75 13 Automatic Flagpoles</t>
  </si>
  <si>
    <t>10 75 16 Ground-Set Flagpoles</t>
  </si>
  <si>
    <t>10 75 19 Nautical Flagpoles</t>
  </si>
  <si>
    <t>10 75 23 Wall-Mounted Flagpoles</t>
  </si>
  <si>
    <t>10 75 26 Roof-Mounted Flagpoles</t>
  </si>
  <si>
    <t>10 75 29 Plaza-Mounted Flagpoles</t>
  </si>
  <si>
    <t>10 80 00 Other Specialties</t>
  </si>
  <si>
    <t>10 81 00 Pest Control Devices</t>
  </si>
  <si>
    <t>10 81 13 Bird Control Devices</t>
  </si>
  <si>
    <t>10 81 16 Insect Control Devices</t>
  </si>
  <si>
    <t>10 81 19 Rodent Control Devices</t>
  </si>
  <si>
    <t>10 82 00 Grilles and Screens</t>
  </si>
  <si>
    <t>10 82 13 Exterior Grilles and Screens</t>
  </si>
  <si>
    <t>10 82 19 Exterior Sound Screens</t>
  </si>
  <si>
    <t>10 82 23 Interior Grilles and Screens</t>
  </si>
  <si>
    <t>10 83 00 Flags and Banners</t>
  </si>
  <si>
    <t>10 83 13 Flags</t>
  </si>
  <si>
    <t>10 83 16 Banners</t>
  </si>
  <si>
    <t>10 84 00 Gas Lighting</t>
  </si>
  <si>
    <t>10 84 13 Exterior Gas Lighting</t>
  </si>
  <si>
    <t>10 84 16 Interior Gas Lighting</t>
  </si>
  <si>
    <t>10 86 00 Security Mirrors and Domes</t>
  </si>
  <si>
    <t>10 88 00 Scales</t>
  </si>
  <si>
    <t>11 00 00 Equipment</t>
  </si>
  <si>
    <t>11 01 00 Operation and Maintenance of Equipment</t>
  </si>
  <si>
    <t>11 01 10 Operation and Maintenance of Vehicle and Pedestrian Equipment</t>
  </si>
  <si>
    <t>11 01 20 Operation and Maintenance of Commercial Equipment</t>
  </si>
  <si>
    <t>11 01 30 Operation and Maintenance of Residential Equipment</t>
  </si>
  <si>
    <t>11 01 40 Operation and Maintenance of Foodservice Equipment</t>
  </si>
  <si>
    <t>11 01 50 Operation and Maintenance of Educational and Scientific Equipment</t>
  </si>
  <si>
    <t>11 01 56 Operation and Maintenance of Observatory Equipment</t>
  </si>
  <si>
    <t>11 01 60 Operation and Maintenance of Entertainment and Recreation Equipment</t>
  </si>
  <si>
    <t>11 01 70 Operation and Maintenance of Healthcare Equipment</t>
  </si>
  <si>
    <t>11 01 80 Operation and Maintenance of Facility Maintenance and Operation Equipment</t>
  </si>
  <si>
    <t>11 01 90 Operation and Maintenance of Other Equipment</t>
  </si>
  <si>
    <t>11 05 00 Common Work Results for Equipment</t>
  </si>
  <si>
    <t>11 05 05 Selective Demolition for Equipment</t>
  </si>
  <si>
    <t>11 05 13 Common Motor Requirements for Equipment</t>
  </si>
  <si>
    <t>11 06 00 Schedules for Equipment</t>
  </si>
  <si>
    <t>11 06 10 Schedules for Vehicle and Pedestrian Equipment</t>
  </si>
  <si>
    <t>11 06 20 Schedules for Commercial Equipment</t>
  </si>
  <si>
    <t>11 06 30 Schedules for Residential Equipment</t>
  </si>
  <si>
    <t>11 06 40 Schedules for Foodservice Equipment</t>
  </si>
  <si>
    <t>11 06 40.13 Foodservice Equipment Schedule</t>
  </si>
  <si>
    <t>11 06 50 Schedules for Educational and Scientific Equipment</t>
  </si>
  <si>
    <t>11 06 60 Schedules for Entertainment and Recreation Equipment</t>
  </si>
  <si>
    <t>11 06 70 Schedules for Healthcare Equipment</t>
  </si>
  <si>
    <t>11 06 70.13 Healthcare Equipment Schedule</t>
  </si>
  <si>
    <t>11 06 80 Schedules for Facility Maintenance and Operation Equipment</t>
  </si>
  <si>
    <t>11 06 90 Schedules for Other Equipment</t>
  </si>
  <si>
    <t>11 06 90.11 Schedules for Detention Equipment</t>
  </si>
  <si>
    <t>11 08 00 Commissioning of Equipment</t>
  </si>
  <si>
    <t>11 10 00 Vehicle and Pedestrian Equipment</t>
  </si>
  <si>
    <t>11 11 00 Vehicle Service Equipment</t>
  </si>
  <si>
    <t>11 11 13 Compressed-Air Vehicle Service Equipment</t>
  </si>
  <si>
    <t>11 11 19 Vehicle Lubrication Equipment</t>
  </si>
  <si>
    <t>11 11 23 Tire-Changing Equipment</t>
  </si>
  <si>
    <t>11 11 26 Vehicle-Washing Equipment</t>
  </si>
  <si>
    <t>11 11 36 Vehicle Charging Equipment</t>
  </si>
  <si>
    <t>11 11 36.13 Commercial Electric Vehicle Charging Unit</t>
  </si>
  <si>
    <t>11 11 36.16 Residential Electric Vehicle Charging Unit</t>
  </si>
  <si>
    <t>11 12 00 Parking Control Equipment</t>
  </si>
  <si>
    <t>11 12 13 Parking Key and Card Control Units</t>
  </si>
  <si>
    <t>11 12 16 Parking Ticket Dispensers</t>
  </si>
  <si>
    <t>11 12 23 Parking Meters</t>
  </si>
  <si>
    <t>11 12 26 Parking Fee Collection Equipment</t>
  </si>
  <si>
    <t>11 12 26.13        Parking Fee Coin Collection Equipment</t>
  </si>
  <si>
    <t>11 12 33 Parking Gates</t>
  </si>
  <si>
    <t>11 12 33.13 Lift Arm Parking Gates</t>
  </si>
  <si>
    <t>11 12 33.16 Sliding Parking Gates</t>
  </si>
  <si>
    <t>11 12 33.19 Swinging Parking Gates</t>
  </si>
  <si>
    <t>11 13 00 Loading Dock Equipment</t>
  </si>
  <si>
    <t>11 13 13 Loading Dock Bumpers</t>
  </si>
  <si>
    <t>11 13 16 Loading Dock Seals and Shelters</t>
  </si>
  <si>
    <t>11 13 16.13 Loading Dock Seals</t>
  </si>
  <si>
    <t>11 13 16.23 Loading Dock Shelters</t>
  </si>
  <si>
    <t>11 13 16.33 Loading Dock Rail Shelters</t>
  </si>
  <si>
    <t>11 13 19 Stationary Loading Dock Equipment</t>
  </si>
  <si>
    <t>11 13 19.13 Loading Dock Levelers</t>
  </si>
  <si>
    <t>11 13 19.23 Stationary Loading Dock Lifts</t>
  </si>
  <si>
    <t>11 13 19.26 Loading Dock Truck Lifts</t>
  </si>
  <si>
    <t>11 13 19.33 Loading Dock Truck Restraints</t>
  </si>
  <si>
    <t>11 13 23 Portable Dock Equipment</t>
  </si>
  <si>
    <t>11 13 23.13 Portable Dock Lifts</t>
  </si>
  <si>
    <t>11 13 23.16 Portable Dock Ramps</t>
  </si>
  <si>
    <t>11 13 23.19 Portable Dock Bridges</t>
  </si>
  <si>
    <t>11 13 23.23 Portable Dock Platforms</t>
  </si>
  <si>
    <t>11 13 26 Loading Dock Lights</t>
  </si>
  <si>
    <t>11 14 00 Pedestrian Control Equipment</t>
  </si>
  <si>
    <t>11 14 13 Pedestrian Gates</t>
  </si>
  <si>
    <t>11 14 13.16 Rotary Gates</t>
  </si>
  <si>
    <t>11 14 13.19 Turnstiles</t>
  </si>
  <si>
    <t>11 14 16 Pedestrian Control Devices</t>
  </si>
  <si>
    <t>11 14 19 Portable Posts and Railings</t>
  </si>
  <si>
    <t>11 14 26 Pedestrian Fare Collection Equipment</t>
  </si>
  <si>
    <t>11 14 26.13 Pedestrian Coin Fare Collection Equipment</t>
  </si>
  <si>
    <t>11 14 43 Pedestrian Detection Equipment</t>
  </si>
  <si>
    <t>11 14 43.13 Electronic Detection and Counting Systems</t>
  </si>
  <si>
    <t>11 14 53 Pedestrian Security Equipment</t>
  </si>
  <si>
    <t>11 15 00 Security Control Equipment</t>
  </si>
  <si>
    <t>11 19 16  Detention gun lockers</t>
  </si>
  <si>
    <t>11 20 00 Commercial Equipment</t>
  </si>
  <si>
    <t>11 21 00 Retail and Service Equipment</t>
  </si>
  <si>
    <t>11 21 13 Cash Registers and Checking Equipment</t>
  </si>
  <si>
    <t>11 21 23 Vending Equipment</t>
  </si>
  <si>
    <t>11 21 23.13 Merchandise Vending Machines</t>
  </si>
  <si>
    <t>11 21 23.16 Reverse Vending Machines</t>
  </si>
  <si>
    <t>11 21 23.19 Video Rental Vending Machines</t>
  </si>
  <si>
    <t>11 21 23.36 Token Vending Machines</t>
  </si>
  <si>
    <t>11 21 24 Money Changing Machines</t>
  </si>
  <si>
    <t>11 21 33 Checkroom Equipment</t>
  </si>
  <si>
    <t>11 21 43 Weighing and Wrapping Equipment</t>
  </si>
  <si>
    <t>11 21 53 Barber and Beauty Shop Equipment</t>
  </si>
  <si>
    <t>11 21 63 Refrigerated Display Equipment</t>
  </si>
  <si>
    <t>11 21 73 Commercial Laundry and Dry Cleaning Equipment</t>
  </si>
  <si>
    <t>11 21 73.13 Dry Cleaning Equipment</t>
  </si>
  <si>
    <t>11 21 73.16 Drying and Conditioning Equipment</t>
  </si>
  <si>
    <t>11 21 73.19 Finishing Equipment</t>
  </si>
  <si>
    <t>11 21 73.23 Commercial Ironing Equipment</t>
  </si>
  <si>
    <t>11 21 73.26 Commercial Washers and Extractors</t>
  </si>
  <si>
    <t>11 21 73.33 Coin-Operated Laundry Equipment</t>
  </si>
  <si>
    <t>11 21 73.43 Hanging Garment Conveyors</t>
  </si>
  <si>
    <t>11 21 83 Photo Processing Equipment</t>
  </si>
  <si>
    <t>11 22 00 Banking Equipment</t>
  </si>
  <si>
    <t>11 22 13 Vault Equipment</t>
  </si>
  <si>
    <t>11 22 13.13 Safe Deposit Boxes</t>
  </si>
  <si>
    <t>11 22 13.16 Safes</t>
  </si>
  <si>
    <t>11 22 13.23 Vault Ventilators</t>
  </si>
  <si>
    <t>11 22 13.26 Time Capsules</t>
  </si>
  <si>
    <t>11 22 16 Teller and Service Equipment</t>
  </si>
  <si>
    <t>11 22 16.13 Teller Equipment Systems</t>
  </si>
  <si>
    <t>11 22 16.16 Automatic Banking Systems</t>
  </si>
  <si>
    <t>11 22 16.19 Money Handling Equipment</t>
  </si>
  <si>
    <t>11 22 16.23 Money Depositories</t>
  </si>
  <si>
    <t>11 22 16.26 Money Cart Pass-Through</t>
  </si>
  <si>
    <t>11 22 16.29 Package Transfer Units</t>
  </si>
  <si>
    <t>11 22 16.33 Deal Trays</t>
  </si>
  <si>
    <t>11 25 00 Hospitality Equipment</t>
  </si>
  <si>
    <t>11 25 13 Registration Equipment</t>
  </si>
  <si>
    <t>11 28 00 Office Equipment</t>
  </si>
  <si>
    <t>11 28 13 Computers</t>
  </si>
  <si>
    <t>11 28 16 Printers</t>
  </si>
  <si>
    <t>11 28 23 Copiers</t>
  </si>
  <si>
    <t>11 29 00 Postal, Packaging, and Shipping Equipment</t>
  </si>
  <si>
    <t>11 29 23 Packaging Equipment</t>
  </si>
  <si>
    <t>11 29 33 Shipping Equipment</t>
  </si>
  <si>
    <t>11 29 55 Postal Equipment</t>
  </si>
  <si>
    <t>11 30 00 Residential Equipment</t>
  </si>
  <si>
    <t>11 30 13 Residential Appliances</t>
  </si>
  <si>
    <t>11 30 13.13 Residential Kitchen Appliances</t>
  </si>
  <si>
    <t>11 30 13.23 Residential Laundry Appliances</t>
  </si>
  <si>
    <t>11 30 33 Retractable Stairs</t>
  </si>
  <si>
    <t>11 30 34 Residential Ceiling Fans</t>
  </si>
  <si>
    <t>11 32 00 Unit Kitchens</t>
  </si>
  <si>
    <t>11 32 13 Metal Unit Kitchens</t>
  </si>
  <si>
    <t>11 32 16 Wood Unit Kitchens</t>
  </si>
  <si>
    <t>11 32 19 Plastic-Laminate-Clad Unit Kitchens</t>
  </si>
  <si>
    <t>11 40 00 Foodservice Equipment</t>
  </si>
  <si>
    <t>11 41 00 Foodservice Storage Equipment</t>
  </si>
  <si>
    <t>11 41 13 Refrigerated Food Storage Cases</t>
  </si>
  <si>
    <t>11 41 23 Walk-In Coolers</t>
  </si>
  <si>
    <t>11 41 26 Walk-In Freezers</t>
  </si>
  <si>
    <t>11 41 33 Foodservice Shelving</t>
  </si>
  <si>
    <t>11 42 00 Food Preparation Equipment</t>
  </si>
  <si>
    <t>11 42 13 Food Preparation Appliances</t>
  </si>
  <si>
    <t>11 42 16 Food Preparation Surfaces</t>
  </si>
  <si>
    <t>11 43 00 Food Delivery Carts and Conveyors</t>
  </si>
  <si>
    <t>11 43 13 Food Delivery Carts</t>
  </si>
  <si>
    <t>11 43 16 Food Delivery Conveyors</t>
  </si>
  <si>
    <t>11 44 00 Food Cooking Equipment</t>
  </si>
  <si>
    <t>11 44 13 Commercial Ranges</t>
  </si>
  <si>
    <t>11 44 16 Commercial Ovens</t>
  </si>
  <si>
    <t>11 46 00 Food Dispensing Equipment</t>
  </si>
  <si>
    <t>11 46 13 Bar Equipment</t>
  </si>
  <si>
    <t>11 46 16 Service Line Equipment</t>
  </si>
  <si>
    <t>11 46 19 Soda Fountain Equipment</t>
  </si>
  <si>
    <t>11 46 23 Coffee and Espresso Equipment</t>
  </si>
  <si>
    <t>11 46 83 Ice Machines</t>
  </si>
  <si>
    <t>11 48 00 Foodservice Cleaning and Disposal Equipment</t>
  </si>
  <si>
    <t>11 48 13 Commercial Dishwashers</t>
  </si>
  <si>
    <t>11 50 00 Educational and Scientific Equipment</t>
  </si>
  <si>
    <t>11 51 00 Library Equipment</t>
  </si>
  <si>
    <t>11 51 13 Automated Book Storage and Retrieval Systems</t>
  </si>
  <si>
    <t>11 51 16 Book Depositories</t>
  </si>
  <si>
    <t>11 51 19 Book Theft Protection Equipment</t>
  </si>
  <si>
    <t>11 51 23 Library Stack Systems</t>
  </si>
  <si>
    <t>11 51 23.13 Metal Library Shelving</t>
  </si>
  <si>
    <t>11 52 00 Audio-Visual Equipment</t>
  </si>
  <si>
    <t>11 52 13 Projection Screens</t>
  </si>
  <si>
    <t>11 52 13.13 Fixed Projection Screens</t>
  </si>
  <si>
    <t>11 52 13.16 Portable Projection Screens</t>
  </si>
  <si>
    <t>11 52 13.19 Rear Projection Screens</t>
  </si>
  <si>
    <t>11 52 16 Projectors</t>
  </si>
  <si>
    <t>11 52 16.13 Movie Projectors</t>
  </si>
  <si>
    <t>11 52 16.16 Slide Projectors</t>
  </si>
  <si>
    <t>11 52 16.19 Overhead Projectors</t>
  </si>
  <si>
    <t>11 52 16.23 Opaque Projectors</t>
  </si>
  <si>
    <t>11 52 16.26 Video Projectors</t>
  </si>
  <si>
    <t>11 52 19 Players and Recorders</t>
  </si>
  <si>
    <t>11 52 23 Audio-Visual Equipment Supports</t>
  </si>
  <si>
    <t>11 53 00 Laboratory Equipment</t>
  </si>
  <si>
    <t>11 53 13 Laboratory Fume Hoods</t>
  </si>
  <si>
    <t>11 53 13.13 Recirculating Laboratory Fume Hoods</t>
  </si>
  <si>
    <t>11 53 16 Laboratory Incubators</t>
  </si>
  <si>
    <t>11 53 17 Laboratory Equipment Washers</t>
  </si>
  <si>
    <t>11 53 19 Laboratory Sterilizers</t>
  </si>
  <si>
    <t>11 53 23 Laboratory Refrigerators</t>
  </si>
  <si>
    <t>11 53 26 Laboratory Freezers</t>
  </si>
  <si>
    <t>11 53 29 Laboratory Controlled-Environment Cabinets</t>
  </si>
  <si>
    <t>11 53 33 Emergency Safety Appliances</t>
  </si>
  <si>
    <t>11 53 43 Service Fittings and Accessories</t>
  </si>
  <si>
    <t>11 53 53 Biological Safety Cabinets</t>
  </si>
  <si>
    <t>11 55 00 Planetarium Equipment</t>
  </si>
  <si>
    <t>11 55 13 Planetarium Projectors</t>
  </si>
  <si>
    <t>11 55 16 Planetarium Pendulums</t>
  </si>
  <si>
    <t>11 56 00 Observatory Equipment</t>
  </si>
  <si>
    <t>11 56 13 Telescopes</t>
  </si>
  <si>
    <t>11 56 16 Telescope Mounts</t>
  </si>
  <si>
    <t>11 56 19 Telescope Drive Mechanisms</t>
  </si>
  <si>
    <t>11 56 23 Telescope Domes</t>
  </si>
  <si>
    <t>11 57 00 Vocational Shop Equipment</t>
  </si>
  <si>
    <t>11 59 00 Exhibit Equipment</t>
  </si>
  <si>
    <t>11 60 00 Entertainment and Recreation Equipment</t>
  </si>
  <si>
    <t>11 61 00 Broadcast, Theater, and Stage Equipment</t>
  </si>
  <si>
    <t>11 61 13 Acoustical Shells</t>
  </si>
  <si>
    <t>11 61 23 Folding and Portable Stages</t>
  </si>
  <si>
    <t>11 61 33 Rigging Systems and Controls</t>
  </si>
  <si>
    <t>11 61 33.11 Lighting Rigging Systems</t>
  </si>
  <si>
    <t>11 61 33.16 Scenery Rigging Systems</t>
  </si>
  <si>
    <t>11 61 33.19 Curtain Systems</t>
  </si>
  <si>
    <t>11 61 43 Stage Curtains</t>
  </si>
  <si>
    <t>11 62 00 Musical Equipment</t>
  </si>
  <si>
    <t>11 62 13 Bells</t>
  </si>
  <si>
    <t>11 62 16 Carillons</t>
  </si>
  <si>
    <t>11 62 19 Organs</t>
  </si>
  <si>
    <t>11 66 00 Athletic Equipment</t>
  </si>
  <si>
    <t>11 66 13 Exercise Equipment</t>
  </si>
  <si>
    <t>11 66 23 Gymnasium Equipment</t>
  </si>
  <si>
    <t>11 66 23.13 Basketball Equipment</t>
  </si>
  <si>
    <t>11 66 23.23 Volleyball Equipment</t>
  </si>
  <si>
    <t>11 66 23.33 Interior Tennis Equipment</t>
  </si>
  <si>
    <t>11 66 23.43 Interior Track and Field Equipment</t>
  </si>
  <si>
    <t>11 66 23.53 Wall Padding</t>
  </si>
  <si>
    <t>11 66 23.56 Mat Storage</t>
  </si>
  <si>
    <t>11 66 43 Interior Scoreboards</t>
  </si>
  <si>
    <t>11 66 53 Gymnasium Dividers</t>
  </si>
  <si>
    <t>11 66 53.13 Batting/Golf Cages</t>
  </si>
  <si>
    <t>11 67 00 Recreational Equipment</t>
  </si>
  <si>
    <t>11 67 13 Bowling Alley Equipment</t>
  </si>
  <si>
    <t>11 67 23 Shooting Range Equipment</t>
  </si>
  <si>
    <t>11 67 33 Climbing Walls</t>
  </si>
  <si>
    <t>11 67 43 Table Games Equipment</t>
  </si>
  <si>
    <t>11 67 43.13 Pool Tables</t>
  </si>
  <si>
    <t>11 67 43.23 Ping-Pong Tables</t>
  </si>
  <si>
    <t>11 67 53 Game Room Equipment</t>
  </si>
  <si>
    <t>11 67 53.13 Video Games</t>
  </si>
  <si>
    <t>11 67 53.23 Pinball Machines</t>
  </si>
  <si>
    <t>11 68 00 Play Field Equipment and Structures</t>
  </si>
  <si>
    <t>11 68 13 Playground Equipment</t>
  </si>
  <si>
    <t>11 68 16 Play Structures</t>
  </si>
  <si>
    <t>11 68 23 Exterior Court Athletic Equipment</t>
  </si>
  <si>
    <t>11 68 23.13 Exterior Basketball Equipment</t>
  </si>
  <si>
    <t>11 68 23.23 Exterior Volleyball Equipment</t>
  </si>
  <si>
    <t>11 68 23.33 Tennis Equipment</t>
  </si>
  <si>
    <t>11 68 33 Athletic Field Equipment</t>
  </si>
  <si>
    <t>11 68 33.13 Football Field Equipment</t>
  </si>
  <si>
    <t>11 68 33.23 Soccer and Field Hockey Equipment</t>
  </si>
  <si>
    <t>11 68 33.33 Baseball Field Equipment</t>
  </si>
  <si>
    <t>11 68 33.43 Track and Field Equipment</t>
  </si>
  <si>
    <t>11 68 43 Exterior Scoreboards</t>
  </si>
  <si>
    <t>11 70 00 Healthcare Equipment</t>
  </si>
  <si>
    <t>11 71 00 Medical Sterilizing Equipment</t>
  </si>
  <si>
    <t>11 72 00 Examination and Treatment Equipment</t>
  </si>
  <si>
    <t>11 72 13 Examination Equipment</t>
  </si>
  <si>
    <t>11 72 53 Treatment Equipment</t>
  </si>
  <si>
    <t>11 73 00 Patient Care Equipment</t>
  </si>
  <si>
    <t>11 73 13 Psychiatric Seclusion Room Padding</t>
  </si>
  <si>
    <t>11 74 00 Dental Equipment</t>
  </si>
  <si>
    <t>11 75 00 Optical Equipment</t>
  </si>
  <si>
    <t>11 76 00 Operating Room Equipment</t>
  </si>
  <si>
    <t>11 77 00 Radiology Equipment</t>
  </si>
  <si>
    <t>11 78 00 Mortuary Equipment</t>
  </si>
  <si>
    <t>11 78 13 Mortuary Refrigerators</t>
  </si>
  <si>
    <t>11 78 16 Crematorium Equipment</t>
  </si>
  <si>
    <t>11 78 19 Mortuary Lifts</t>
  </si>
  <si>
    <t>11 79 00 Therapy Equipment</t>
  </si>
  <si>
    <t>11 80 00 Facility Maintenance and Operation Equipment</t>
  </si>
  <si>
    <t>11 81 00 Facility Maintenance Equipment</t>
  </si>
  <si>
    <t>11 81 13 Floor and Wall Cleaning Equipment</t>
  </si>
  <si>
    <t>11 81 16 Housekeeping Carts</t>
  </si>
  <si>
    <t>11 81 19 Vacuum Cleaning Systems</t>
  </si>
  <si>
    <t>11 81 23 FaÃ§ade Access Equipment</t>
  </si>
  <si>
    <t>11 81 23.13 Window Washing Systems</t>
  </si>
  <si>
    <t>11 81 29 Facility Fall Protection</t>
  </si>
  <si>
    <t>11 82 00 Facility Solid Waste Handling Equipment</t>
  </si>
  <si>
    <t>11 82 13 Solid Waste Bins</t>
  </si>
  <si>
    <t>11 82 16 Facility Waste Conveyors</t>
  </si>
  <si>
    <t>11 82 19 Packaged Incinerators</t>
  </si>
  <si>
    <t>11 82 23 Recycling Equipment</t>
  </si>
  <si>
    <t>11 82 26 Facility Waste Compactors</t>
  </si>
  <si>
    <t>11 82 29 Composting Equipment</t>
  </si>
  <si>
    <t>11 82 33 Facility Waste Shredders</t>
  </si>
  <si>
    <t>11 82 36 Facility Waste Balers</t>
  </si>
  <si>
    <t>11 90 00 Other Equipment</t>
  </si>
  <si>
    <t>11 91 00 Religious Equipment</t>
  </si>
  <si>
    <t>11 91 13 Baptisteries</t>
  </si>
  <si>
    <t>11 91 82 Detension Doors and Frames</t>
  </si>
  <si>
    <t>11 92 00 Agricultural Equipment</t>
  </si>
  <si>
    <t>11 92 13 Milkers</t>
  </si>
  <si>
    <t>11 92 16 Stock Feeders</t>
  </si>
  <si>
    <t>11 92 19 Stock Waterers</t>
  </si>
  <si>
    <t>11 92 23 Agricultural Waste Clean-Up Equipment</t>
  </si>
  <si>
    <t>11 93 00 Horticultural Equipment</t>
  </si>
  <si>
    <t>11 93 13 Hydroponic Growing Systems</t>
  </si>
  <si>
    <t>11 93 16 Seeders</t>
  </si>
  <si>
    <t>11 93 19 Transplanters</t>
  </si>
  <si>
    <t>11 93 23 Potting Machines</t>
  </si>
  <si>
    <t>11 93 26 Flat Fillers</t>
  </si>
  <si>
    <t>11 93 29 Baggers</t>
  </si>
  <si>
    <t>11 93 33 Soil Mixers</t>
  </si>
  <si>
    <t>11 94 00 Veterinary Equipment</t>
  </si>
  <si>
    <t>11 95 00 Arts and Crafts Equipment</t>
  </si>
  <si>
    <t>11 95 13 Kilns</t>
  </si>
  <si>
    <t>11 97 00 Security Equipment</t>
  </si>
  <si>
    <t>11 97 13 Deal Drawers</t>
  </si>
  <si>
    <t>11 97 16 Gun Ports</t>
  </si>
  <si>
    <t>11 97 23 Valuable Material Storage</t>
  </si>
  <si>
    <t>11 98 00 Detention Equipment</t>
  </si>
  <si>
    <t>11 98 11 Detention Equipment Requirements</t>
  </si>
  <si>
    <t>11 98 12 Detention Doors and Frames</t>
  </si>
  <si>
    <t>11 98 13 Detention Pass-Through Doors</t>
  </si>
  <si>
    <t>11 98 14 Detention Door Hardware</t>
  </si>
  <si>
    <t>11 98 16 Detention Equipment Fasteners</t>
  </si>
  <si>
    <t>11 98 19 Detention Room Padding</t>
  </si>
  <si>
    <t>11 98 21 Detention Windows</t>
  </si>
  <si>
    <t>11 98 23 Detention Window Screens</t>
  </si>
  <si>
    <t>12 00 00 Furnishings</t>
  </si>
  <si>
    <t>12 01 00 Operation and Maintenance of Furnishings</t>
  </si>
  <si>
    <t>12 01 10 Operation and Maintenance of Art</t>
  </si>
  <si>
    <t>12 01 20 Operation and Maintenance of Window Treatments</t>
  </si>
  <si>
    <t>12 01 30 Operation and Maintenance of Casework</t>
  </si>
  <si>
    <t>12 01 40 Operation and Maintenance of Furnishings and Accessories</t>
  </si>
  <si>
    <t>12 01 50 Operation and Maintenance of Furniture</t>
  </si>
  <si>
    <t>12 01 60 Operation and Maintenance of Multiple Seating</t>
  </si>
  <si>
    <t>12 01 90 Operation and Maintenance of Other Furnishings</t>
  </si>
  <si>
    <t>12 05 00 Common Work Results for Furnishings</t>
  </si>
  <si>
    <t>12 05 05 Selective Demolition for Furnishings</t>
  </si>
  <si>
    <t>12 05 13 Fabrics</t>
  </si>
  <si>
    <t>12 06 00 Schedules for Furnishings</t>
  </si>
  <si>
    <t>12 06 10 Schedules for Art</t>
  </si>
  <si>
    <t>12 06 20 Schedules for Window Treatments</t>
  </si>
  <si>
    <t>12 06 20.13 Window Treatment Schedule</t>
  </si>
  <si>
    <t>12 06 30 Schedules for Casework</t>
  </si>
  <si>
    <t>12 06 30.13 Manufactured Casework Schedule</t>
  </si>
  <si>
    <t>12 06 40 Schedules for Furnishings and Accessories</t>
  </si>
  <si>
    <t>12 06 40.13 Furnishings Schedule</t>
  </si>
  <si>
    <t>12 06 50 Schedules for Furniture</t>
  </si>
  <si>
    <t>12 06 60 Schedules for Multiple Seating</t>
  </si>
  <si>
    <t>12 06 90 Schedules for Other Furnishings</t>
  </si>
  <si>
    <t>12 08 00 Commissioning of Furnishings</t>
  </si>
  <si>
    <t>12 10 00 Art</t>
  </si>
  <si>
    <t>12 11 00 Murals</t>
  </si>
  <si>
    <t>12 11 13 Photo Murals</t>
  </si>
  <si>
    <t>12 11 16 Sculptured Brick Panels</t>
  </si>
  <si>
    <t>12 11 23 Brick Murals</t>
  </si>
  <si>
    <t>12 11 26 Ceramic Tile Murals</t>
  </si>
  <si>
    <t>12 11 33 Trompe L'Oeil</t>
  </si>
  <si>
    <t>12 12 00 Wall Decorations</t>
  </si>
  <si>
    <t>12 12 13 Commissioned Paintings</t>
  </si>
  <si>
    <t>12 12 16 Framed Paintings</t>
  </si>
  <si>
    <t>12 12 19 Framed Prints</t>
  </si>
  <si>
    <t>12 12 23 Tapestries</t>
  </si>
  <si>
    <t>12 12 26 Wall Hangings</t>
  </si>
  <si>
    <t>12 14 00 Sculptures</t>
  </si>
  <si>
    <t>12 14 13 Carved Sculpture</t>
  </si>
  <si>
    <t>12 14 16 Cast Sculpture</t>
  </si>
  <si>
    <t>12 14 19 Constructed Sculpture</t>
  </si>
  <si>
    <t>12 14 23 Relief Art</t>
  </si>
  <si>
    <t>12 17 00 Art Glass</t>
  </si>
  <si>
    <t>12 17 13 Etched Glass</t>
  </si>
  <si>
    <t>12 17 16 Stained Glass</t>
  </si>
  <si>
    <t>12 19 00 Religious Art</t>
  </si>
  <si>
    <t>12 20 00 Window Treatments</t>
  </si>
  <si>
    <t>12 21 00 Window Blinds</t>
  </si>
  <si>
    <t>12 21 13 Horizontal Louver Blinds</t>
  </si>
  <si>
    <t>12 21 13.13 Metal Horizontal Louver Blinds</t>
  </si>
  <si>
    <t>12 21 13.23 Wood Horizontal Louver Blinds</t>
  </si>
  <si>
    <t>12 21 13.33 Plastic Horizontal Louver Blinds</t>
  </si>
  <si>
    <t>12 21 16 Vertical Louver Blinds</t>
  </si>
  <si>
    <t>12 21 16.13 Metal Vertical Louver Blinds</t>
  </si>
  <si>
    <t>12 21 16.23 Wood Vertical Louver Blinds</t>
  </si>
  <si>
    <t>12 21 16.33 Plastic Vertical Louver Blinds</t>
  </si>
  <si>
    <t>12 21 23 Roll-Down Blinds</t>
  </si>
  <si>
    <t>12 21 26 Black-Out Blinds</t>
  </si>
  <si>
    <t>12 22 00 Curtains and Drapes</t>
  </si>
  <si>
    <t>12 22 13 Draperies</t>
  </si>
  <si>
    <t>12 22 16 Drapery Track and Accessories</t>
  </si>
  <si>
    <t>12 23 00 Interior Shutters</t>
  </si>
  <si>
    <t>12 23 13 Wood Interior Shutters</t>
  </si>
  <si>
    <t>12 24 00 Window Shades</t>
  </si>
  <si>
    <t>12 24 13 Roller Window Shades</t>
  </si>
  <si>
    <t>12 24 16 Pleated Window Shades</t>
  </si>
  <si>
    <t>12 24 16.13 Z-Pleated Window Shades</t>
  </si>
  <si>
    <t>12 24 16.16 Cellular Shades</t>
  </si>
  <si>
    <t>12 24 16.19 Roman Shades</t>
  </si>
  <si>
    <t>12 25 00 Window Treatment Operating Hardware</t>
  </si>
  <si>
    <t>12 25 09 Window Treatment Control System</t>
  </si>
  <si>
    <t>12 25 13 Motorized Drapery Rods</t>
  </si>
  <si>
    <t>12 26 00 Interior Daylighting Devices</t>
  </si>
  <si>
    <t>12 30 00 Casework</t>
  </si>
  <si>
    <t>12 31 00 Manufactured Metal Casework</t>
  </si>
  <si>
    <t>12 31 16 Manufactured Metal Sandwich Panel Casework</t>
  </si>
  <si>
    <t>12 32 00 Manufactured Wood Casework</t>
  </si>
  <si>
    <t>12 32 13 Manufactured Wood-Veneer-Faced Casework</t>
  </si>
  <si>
    <t>12 32 16 Manufactured Plastic-Laminate-Clad Casework</t>
  </si>
  <si>
    <t>12 34 00 Manufactured Plastic Casework</t>
  </si>
  <si>
    <t>12 34 16 Manufactured Solid-Plastic Casework</t>
  </si>
  <si>
    <t>12 34 19 Manufactured Solid Surface Casework</t>
  </si>
  <si>
    <t>12 35 00 Specialty Casework</t>
  </si>
  <si>
    <t>12 35 17 Bank Casework</t>
  </si>
  <si>
    <t>12 35 25 Hospitality Casework</t>
  </si>
  <si>
    <t>12 35 30 Residential Casework</t>
  </si>
  <si>
    <t>12 35 30.13 Kitchen Casework</t>
  </si>
  <si>
    <t>12 35 30.23 Bathroom Casework</t>
  </si>
  <si>
    <t>12 35 30.43 Dormitory Casework</t>
  </si>
  <si>
    <t>12 35 33 Utility Room Casework</t>
  </si>
  <si>
    <t>12 35 36 Mailroom Casework</t>
  </si>
  <si>
    <t>12 35 39 Commercial Kitchen Casework</t>
  </si>
  <si>
    <t>12 35 50 Educational/Library Casework</t>
  </si>
  <si>
    <t>12 35 50.13 Educational Casework</t>
  </si>
  <si>
    <t>12 35 50.53 Library Casework</t>
  </si>
  <si>
    <t>12 35 50.56 Built-In Study Carrels</t>
  </si>
  <si>
    <t>12 35 53 Laboratory Casework</t>
  </si>
  <si>
    <t>12 35 53.13 Metal Laboratory Casework</t>
  </si>
  <si>
    <t>12 35 53.16 Plastic-Laminate-Clad Laboratory Casework</t>
  </si>
  <si>
    <t>12 35 53.19 Wood Laboratory Casework</t>
  </si>
  <si>
    <t>12 35 53.23 Solid-Plastic Laboratory Casework</t>
  </si>
  <si>
    <t>12 35 59 Display Casework</t>
  </si>
  <si>
    <t>12 35 70 Healthcare Casework</t>
  </si>
  <si>
    <t>12 35 70.13 Hospital Casework</t>
  </si>
  <si>
    <t>12 35 70.16 Nurse Station Casework</t>
  </si>
  <si>
    <t>12 35 70.19 Exam Room Casework</t>
  </si>
  <si>
    <t>12 35 70.74 Dental Casework</t>
  </si>
  <si>
    <t>12 35 83 Performing Arts Casework</t>
  </si>
  <si>
    <t>12 35 91 Religious Casework</t>
  </si>
  <si>
    <t>12 36 00 Countertops</t>
  </si>
  <si>
    <t>12 36 13 Concrete Countertops</t>
  </si>
  <si>
    <t>12 36 16 Metal Countertops</t>
  </si>
  <si>
    <t>12 36 19 Wood Countertops</t>
  </si>
  <si>
    <t>12 36 23 Plastic Countertops</t>
  </si>
  <si>
    <t>12 36 23.13 Plastic-Laminate-Clad Countertops</t>
  </si>
  <si>
    <t>12 36 26 Glass Countertops</t>
  </si>
  <si>
    <t>12 36 40 Stone Countertops</t>
  </si>
  <si>
    <t>12 36 53 Laboratory Countertops</t>
  </si>
  <si>
    <t>12 36 61 Simulated Stone Countertops</t>
  </si>
  <si>
    <t>12 36 61.13 Cultured Marble Countertops</t>
  </si>
  <si>
    <t>12 36 61.16 Solid Surfacing Countertops</t>
  </si>
  <si>
    <t>12 36 61.19 Quartz Agglomerate Countertops</t>
  </si>
  <si>
    <t>12 36 71 Paper-Composite Countertops</t>
  </si>
  <si>
    <t>12 40 00 Furnishings and Accessories</t>
  </si>
  <si>
    <t>12 41 00 Office Accessories</t>
  </si>
  <si>
    <t>12 41 13 Desk Accessories</t>
  </si>
  <si>
    <t>12 42 00 Table Accessories</t>
  </si>
  <si>
    <t>12 42 13 Ceramics</t>
  </si>
  <si>
    <t>12 42 16 Flatware</t>
  </si>
  <si>
    <t>12 42 16.13 Silverware</t>
  </si>
  <si>
    <t>12 42 19 Hollowware</t>
  </si>
  <si>
    <t>12 42 23 Glassware</t>
  </si>
  <si>
    <t>12 42 26 Table Linens</t>
  </si>
  <si>
    <t>12 42 26.13 Napery</t>
  </si>
  <si>
    <t>12 43 00 Portable Lamps</t>
  </si>
  <si>
    <t>12 43 13 Lamps</t>
  </si>
  <si>
    <t>12 43 13.13 Desk Lamps</t>
  </si>
  <si>
    <t>12 43 13.16 Table Lamps</t>
  </si>
  <si>
    <t>12 43 13.19 Floor Lamps</t>
  </si>
  <si>
    <t>12 44 00 Bath Furnishings</t>
  </si>
  <si>
    <t>12 44 13 Bath Linens</t>
  </si>
  <si>
    <t>12 44 13.13 Bath Mats</t>
  </si>
  <si>
    <t>12 44 13.16 Bath Towels</t>
  </si>
  <si>
    <t>12 44 16 Shower Curtains</t>
  </si>
  <si>
    <t>12 45 00 Bedroom Furnishings</t>
  </si>
  <si>
    <t>12 45 13 Bed Linens</t>
  </si>
  <si>
    <t>12 45 13.13 Blankets</t>
  </si>
  <si>
    <t>12 45 13.16 Comforters</t>
  </si>
  <si>
    <t>12 45 16 Pillows</t>
  </si>
  <si>
    <t>12 46 00 Furnishing Accessories</t>
  </si>
  <si>
    <t>12 46 13 Ash Receptacles</t>
  </si>
  <si>
    <t>12 46 16 Bowls</t>
  </si>
  <si>
    <t>12 46 19 Clocks</t>
  </si>
  <si>
    <t>12 46 23 Decorative Crafts</t>
  </si>
  <si>
    <t>12 46 26 Decorative Screens</t>
  </si>
  <si>
    <t>12 46 29 Vases</t>
  </si>
  <si>
    <t>12 46 33 Waste Receptacles</t>
  </si>
  <si>
    <t>12 48 00 Rugs and Mats</t>
  </si>
  <si>
    <t>12 48 13 Entrance Floor Mats and Frames</t>
  </si>
  <si>
    <t>12 48 13.13 Entrance Floor Mats</t>
  </si>
  <si>
    <t>12 48 13.16 Entrance Floor Mat Frames</t>
  </si>
  <si>
    <t>12 48 16 Entrance Floor Grilles</t>
  </si>
  <si>
    <t>12 48 19 Entrance Floor Gratings</t>
  </si>
  <si>
    <t>12 48 23 Entrance Floor Grids</t>
  </si>
  <si>
    <t>12 48 26 Entrance Tile</t>
  </si>
  <si>
    <t>12 48 43 Floor Mats</t>
  </si>
  <si>
    <t>12 48 43.13 Chair Mats</t>
  </si>
  <si>
    <t>12 48 43.23 Anti-Fatigue Floor Mats</t>
  </si>
  <si>
    <t>12 48 43.26 Fall-Cushioning Floor Mats</t>
  </si>
  <si>
    <t>12 48 53 Rugs</t>
  </si>
  <si>
    <t>12 48 53.13 Runners</t>
  </si>
  <si>
    <t>12 48 53.16 Oriental Rugs</t>
  </si>
  <si>
    <t>12 50 00 Furniture</t>
  </si>
  <si>
    <t>12 51 00 Office Furniture</t>
  </si>
  <si>
    <t>12 51 16 Case Goods</t>
  </si>
  <si>
    <t>12 51 16.13 Metal Case Goods</t>
  </si>
  <si>
    <t>12 51 16.16 Wood Case Goods</t>
  </si>
  <si>
    <t>12 51 16.19 Plastic-Laminate-Clad Case Goods</t>
  </si>
  <si>
    <t>12 51 19 Filing Cabinets</t>
  </si>
  <si>
    <t>12 51 19.13 Lateral Filing Cabinets</t>
  </si>
  <si>
    <t>12 51 19.16 Vertical Filing Cabinets</t>
  </si>
  <si>
    <t>12 51 23 Office Tables</t>
  </si>
  <si>
    <t>12 51 83 Custom Office Furniture</t>
  </si>
  <si>
    <t>12 52 00 Seating</t>
  </si>
  <si>
    <t>12 52 13 Chairs</t>
  </si>
  <si>
    <t>12 52 19 Upholstered Seating</t>
  </si>
  <si>
    <t>12 52 23 Office Seating</t>
  </si>
  <si>
    <t>12 52 70 Healthcare Seating</t>
  </si>
  <si>
    <t>12 52 83 Custom Seating</t>
  </si>
  <si>
    <t>12 53 00 Retail Furniture</t>
  </si>
  <si>
    <t>12 53 83 Custom Retail Furniture</t>
  </si>
  <si>
    <t>12 54 00 Hospitality Furniture</t>
  </si>
  <si>
    <t>12 54 13 Hotel and Motel Furniture</t>
  </si>
  <si>
    <t>12 54 16 Restaurant Furniture</t>
  </si>
  <si>
    <t>12 54 83 Custom Hospitality Furniture</t>
  </si>
  <si>
    <t>12 55 00 Detention Furniture</t>
  </si>
  <si>
    <t>12 55 13 Detention Bunks</t>
  </si>
  <si>
    <t>12 55 16 Detention Desks</t>
  </si>
  <si>
    <t>12 55 19 Detention Stools</t>
  </si>
  <si>
    <t>12 55 23 Detention Tables</t>
  </si>
  <si>
    <t>12 55 26 Detention Safety Clothes Hooks</t>
  </si>
  <si>
    <t>12 55 83 Custom Detention Furniture</t>
  </si>
  <si>
    <t>12 55 86 Detention Control Room Furniture</t>
  </si>
  <si>
    <t>12 56 00 Institutional Furniture</t>
  </si>
  <si>
    <t>12 56 23 Religious Furniture</t>
  </si>
  <si>
    <t>12 56 33 Classroom Furniture</t>
  </si>
  <si>
    <t>12 56 33.13 Fixed Classroom Tables</t>
  </si>
  <si>
    <t>12 56 33.23 Classroom Computer Furniture</t>
  </si>
  <si>
    <t>12 56 39 Lecterns</t>
  </si>
  <si>
    <t>12 56 43 Dormitory Furniture</t>
  </si>
  <si>
    <t>12 56 51 Library Furniture</t>
  </si>
  <si>
    <t>12 56 51.13 Book Shelves</t>
  </si>
  <si>
    <t>12 56 51.16 Study Carrels</t>
  </si>
  <si>
    <t>12 56 51.19 Index Card File Cabinets</t>
  </si>
  <si>
    <t>12 56 52 Audio-Visual Furniture</t>
  </si>
  <si>
    <t>12 56 53 Laboratory Furniture</t>
  </si>
  <si>
    <t>12 56 70 Healthcare Furniture</t>
  </si>
  <si>
    <t>12 56 83 Custom Institutional Furniture</t>
  </si>
  <si>
    <t>12 56 86 Institutional Control Room Furniture</t>
  </si>
  <si>
    <t>12 57 00 Industrial Furniture</t>
  </si>
  <si>
    <t>12 57 13 Welding Benches</t>
  </si>
  <si>
    <t>12 57 16 Welding Screens</t>
  </si>
  <si>
    <t>12 57 19 Laser Containment Screens</t>
  </si>
  <si>
    <t>12 57 83 Custom Industrial Furniture</t>
  </si>
  <si>
    <t>12 57 86 Industrial Control Room Furniture</t>
  </si>
  <si>
    <t>12 58 00 Residential Furniture</t>
  </si>
  <si>
    <t>12 58 13 Couches and Loveseats</t>
  </si>
  <si>
    <t>12 58 13.13 Futons</t>
  </si>
  <si>
    <t>12 58 16 Residential Chairs</t>
  </si>
  <si>
    <t>12 58 16.13 Reclining Chairs</t>
  </si>
  <si>
    <t>12 58 19 Dining Tables and Chairs</t>
  </si>
  <si>
    <t>12 58 23 Coffee Tables</t>
  </si>
  <si>
    <t>12 58 26 Entertainment Centers</t>
  </si>
  <si>
    <t>12 58 29 Beds</t>
  </si>
  <si>
    <t>12 58 29.13 Daybeds</t>
  </si>
  <si>
    <t>12 58 33 Dressers</t>
  </si>
  <si>
    <t>12 58 33.13 Armoires</t>
  </si>
  <si>
    <t>12 58 36 Nightstands</t>
  </si>
  <si>
    <t>12 58 83 Custom Residential Furniture</t>
  </si>
  <si>
    <t>12 59 00 Systems Furniture</t>
  </si>
  <si>
    <t>12 59 13 Panel-Hung Component System Furniture</t>
  </si>
  <si>
    <t>12 59 16 Free-Standing Component System Furniture</t>
  </si>
  <si>
    <t>12 59 19 Beam System Furniture</t>
  </si>
  <si>
    <t>12 59 23 Desk System Furniture</t>
  </si>
  <si>
    <t>12 59 83 Custom Systems Furniture</t>
  </si>
  <si>
    <t>12 60 00 Multiple Seating</t>
  </si>
  <si>
    <t>12 61 00 Fixed Audience Seating</t>
  </si>
  <si>
    <t>12 61 13 Upholstered Audience Seating</t>
  </si>
  <si>
    <t>12 61 16 Molded-Plastic Audience Seating</t>
  </si>
  <si>
    <t>12 62 00 Portable Audience Seating</t>
  </si>
  <si>
    <t>12 62 13 Folding Chairs</t>
  </si>
  <si>
    <t>12 62 16 Interlocking Chairs</t>
  </si>
  <si>
    <t>12 62 19 Stacking Chairs</t>
  </si>
  <si>
    <t>12 62 23 Portable Bleachers</t>
  </si>
  <si>
    <t>12 63 00 Stadium and Arena Seating</t>
  </si>
  <si>
    <t>12 63 13 Stadium and Arena Bench Seating</t>
  </si>
  <si>
    <t>12 63 23 Stadium and Arena Seats</t>
  </si>
  <si>
    <t>12 64 00 Booths and Tables</t>
  </si>
  <si>
    <t>12 64 13 Booths</t>
  </si>
  <si>
    <t>12 64 16 Tables</t>
  </si>
  <si>
    <t>12 64 23 Banquette Seating</t>
  </si>
  <si>
    <t>12 65 00 Multiple-Use Fixed Seating</t>
  </si>
  <si>
    <t>12 66 00 Telescoping Stands</t>
  </si>
  <si>
    <t>12 66 13 Telescoping Bleachers</t>
  </si>
  <si>
    <t>12 66 23 Telescoping Chair Platforms</t>
  </si>
  <si>
    <t>12 67 00 Pews and Benches</t>
  </si>
  <si>
    <t>12 67 13 Pews</t>
  </si>
  <si>
    <t>12 67 23 Benches</t>
  </si>
  <si>
    <t>12 68 00 Seat and Table Assemblies</t>
  </si>
  <si>
    <t>12 68 13 Pedestal Tablet Arm Chairs</t>
  </si>
  <si>
    <t>12 90 00 Other Furnishings</t>
  </si>
  <si>
    <t>12 92 00 Interior Planters and Artificial Plants</t>
  </si>
  <si>
    <t>12 92 13 Interior Artificial Plants</t>
  </si>
  <si>
    <t>12 92 33 Interior Planters</t>
  </si>
  <si>
    <t>12 92 43 Interior Landscaping Accessories</t>
  </si>
  <si>
    <t>12 93 00 Interior Public Space Furnishings</t>
  </si>
  <si>
    <t>12 93 13 Bicycle Racks</t>
  </si>
  <si>
    <t>12 93 14 Bicycle Lockers</t>
  </si>
  <si>
    <t>12 93 23 Trash and Litter Receptacles</t>
  </si>
  <si>
    <t>13 00 00 Special Construction</t>
  </si>
  <si>
    <t>13 01 00 Operation and Maintenance of Special Construction</t>
  </si>
  <si>
    <t>13 01 10 Operation and Maintenance of Special Facility Components</t>
  </si>
  <si>
    <t>13 01 11 Operation and Maintenance of Swimming Pools</t>
  </si>
  <si>
    <t>13 01 12 Operation and Maintenance of Fountains</t>
  </si>
  <si>
    <t>13 01 13 Operation and Maintenance of Aquariums</t>
  </si>
  <si>
    <t>13 01 14 Operation and Maintenance of Amusement Park Structures and Equipment</t>
  </si>
  <si>
    <t>13 01 18 Operation and Maintenance of Ice Rinks</t>
  </si>
  <si>
    <t>13 01 20 Operation and Maintenance of Special Purpose Rooms</t>
  </si>
  <si>
    <t>13 01 21 Operation and Maintenance of Controlled Environment Rooms</t>
  </si>
  <si>
    <t>13 01 23 Operation and Maintenance of Planetariums</t>
  </si>
  <si>
    <t>13 01 30 Operation and Maintenance of Special Structures</t>
  </si>
  <si>
    <t>13 01 40 Operation and Maintenance of Integrated Construction</t>
  </si>
  <si>
    <t>13 01 46 Maintenance of Lightning Protection Systems</t>
  </si>
  <si>
    <t>13 01 49 Operation and Maintenance of Radiation Protection</t>
  </si>
  <si>
    <t>13 01 50 Operation and Maintenance of Special Instrumentation</t>
  </si>
  <si>
    <t>13 01 51 Operation and Maintenance of Stress Instrumentation</t>
  </si>
  <si>
    <t>13 01 52 Operation and Maintenance of Seismic Instrumentation</t>
  </si>
  <si>
    <t>13 01 53 Operation and Maintenance of Meteorological Instrumentation</t>
  </si>
  <si>
    <t>13 05 00 Common Work Results for Special Construction</t>
  </si>
  <si>
    <t>13 05 05 Selective Demolition for Special Construction</t>
  </si>
  <si>
    <t>13 06 00 Schedules for Special Construction</t>
  </si>
  <si>
    <t>13 06 10 Schedules for Special Facility Components</t>
  </si>
  <si>
    <t>13 06 20 Schedules for Special Purpose Rooms</t>
  </si>
  <si>
    <t>13 06 30 Schedules for Special Structures</t>
  </si>
  <si>
    <t>13 06 40 Schedules for Integrated Construction</t>
  </si>
  <si>
    <t>13 06 50 Schedules for Special Instrumentation</t>
  </si>
  <si>
    <t>13 08 00 Commissioning of Special Construction</t>
  </si>
  <si>
    <t>13 08 10 Commissioning of Special Facility Components</t>
  </si>
  <si>
    <t>13 08 11 Commissioning of Swimming Pools</t>
  </si>
  <si>
    <t>13 08 12 Commissioning of Fountains</t>
  </si>
  <si>
    <t>13 08 13 Commissioning of Aquariums</t>
  </si>
  <si>
    <t>13 08 14 Commissioning of Amusement Park Structures and Equipment</t>
  </si>
  <si>
    <t>13 08 18 Commissioning of Ice Rinks</t>
  </si>
  <si>
    <t>13 08 20 Commissioning of Special Purpose Rooms</t>
  </si>
  <si>
    <t>13 08 21 Commissioning of Controlled Environment Rooms</t>
  </si>
  <si>
    <t>13 08 23 Commissioning of Planetariums</t>
  </si>
  <si>
    <t>13 08 30 Commissioning of Special Structures</t>
  </si>
  <si>
    <t>13 08 40 Commissioning of Integrated Construction</t>
  </si>
  <si>
    <t>13 08 50 Commissioning of Special Instrumentation</t>
  </si>
  <si>
    <t>13 10 00 Special Facility Components</t>
  </si>
  <si>
    <t>13 11 00 Swimming Pools</t>
  </si>
  <si>
    <t>13 11 13 Below-Grade Swimming Pools</t>
  </si>
  <si>
    <t>13 11 23 On-Grade Swimming Pools</t>
  </si>
  <si>
    <t>13 11 33 Elevated Swimming Pools</t>
  </si>
  <si>
    <t>13 11 43 Recirculating Gutter Systems</t>
  </si>
  <si>
    <t>13 11 46 Swimming Pool Accessories</t>
  </si>
  <si>
    <t>13 11 49 Swimming Pool Cleaning Equipment</t>
  </si>
  <si>
    <t>13 11 53 Movable Pool Bulkheads</t>
  </si>
  <si>
    <t>13 11 56 Movable Pool Floors</t>
  </si>
  <si>
    <t>13 12 00 Fountains</t>
  </si>
  <si>
    <t>13 12 13 Exterior Fountains</t>
  </si>
  <si>
    <t>13 12 23 Interior Fountains</t>
  </si>
  <si>
    <t>13 13 00 Aquariums</t>
  </si>
  <si>
    <t>13 14 00 Amusement Park Structures and Equipment</t>
  </si>
  <si>
    <t>13 14 13 Water Slides</t>
  </si>
  <si>
    <t>13 14 16 Wave Generating Equipment</t>
  </si>
  <si>
    <t>13 14 23 Amusement Park Rides</t>
  </si>
  <si>
    <t>13 15 00 Specialty Element Construction</t>
  </si>
  <si>
    <t>13 17 00 Tubs and Pools</t>
  </si>
  <si>
    <t>13 17 13 Hot Tubs</t>
  </si>
  <si>
    <t>13 17 23 Therapeutic Pools</t>
  </si>
  <si>
    <t>13 17 33 Whirlpool Tubs</t>
  </si>
  <si>
    <t>13 18 00 Ice Rinks</t>
  </si>
  <si>
    <t>13 18 13 Ice Rink Floor Systems</t>
  </si>
  <si>
    <t>13 18 16 Ice Rink Dasher Boards</t>
  </si>
  <si>
    <t>13 19 00 Kennels and Animal Shelters</t>
  </si>
  <si>
    <t>13 19 13 Kennel Enclosures and Gates</t>
  </si>
  <si>
    <t>13 19 16 Kennel Feeding Devices</t>
  </si>
  <si>
    <t>13 19 19 Animal Washing Tubs</t>
  </si>
  <si>
    <t>13 20 00 Special Purpose Rooms</t>
  </si>
  <si>
    <t>13 21 00 Controlled Environment Rooms</t>
  </si>
  <si>
    <t>13 21 13 Clean Rooms</t>
  </si>
  <si>
    <t>13 21 16 Hyperbaric Rooms</t>
  </si>
  <si>
    <t>13 21 23 Insulated Rooms</t>
  </si>
  <si>
    <t>13 21 26 Cold Storage Rooms</t>
  </si>
  <si>
    <t>13 21 26.13 Walk-in Coolers</t>
  </si>
  <si>
    <t>13 21 26.16 Walk-in Freezers</t>
  </si>
  <si>
    <t>13 21 29 Constant Temperature Rooms</t>
  </si>
  <si>
    <t>13 21 48 Sound-Conditioned Rooms</t>
  </si>
  <si>
    <t>13 22 00 Office Shelters and Booths</t>
  </si>
  <si>
    <t>13 23 00 Planetariums</t>
  </si>
  <si>
    <t>13 24 00 Special Activity Rooms</t>
  </si>
  <si>
    <t>13 24 16 Saunas</t>
  </si>
  <si>
    <t>13 24 26 Steam Baths</t>
  </si>
  <si>
    <t>13 24 66 Athletic Rooms</t>
  </si>
  <si>
    <t>13 26 00 Fabricated Rooms</t>
  </si>
  <si>
    <t>13 26 13 Storm Shelter Rooms</t>
  </si>
  <si>
    <t>13 27 00 Vaults</t>
  </si>
  <si>
    <t>13 27 16 Modular Fire Vaults</t>
  </si>
  <si>
    <t>13 27 53 Security Vaults</t>
  </si>
  <si>
    <t>13 27 53.13 Modular Concrete Security Vaults</t>
  </si>
  <si>
    <t>13 27 53.16 Modular Metal-Clad Laminated Security Vaults</t>
  </si>
  <si>
    <t>13 28 00 Athletic and Recreational Special Construction</t>
  </si>
  <si>
    <t>13 28 13 Indoor Soccer Boards</t>
  </si>
  <si>
    <t>13 28 16 Safety Netting</t>
  </si>
  <si>
    <t>13 28 19 Arena Football Boards</t>
  </si>
  <si>
    <t>13 28 26 Floor Sockets</t>
  </si>
  <si>
    <t>13 28 33 Athletic and Recreational Court Walls</t>
  </si>
  <si>
    <t>13 28 66 Demountable Athletic Surfaces</t>
  </si>
  <si>
    <t>13 30 00 Special Structures</t>
  </si>
  <si>
    <t>13 31 00 Fabric Structures</t>
  </si>
  <si>
    <t>13 31 13 Air-Supported Fabric Structures</t>
  </si>
  <si>
    <t>13 31 13.13 Single-Walled Air-Supported Structures</t>
  </si>
  <si>
    <t>13 31 13.16 Multiple-Walled Air-Supported Structures</t>
  </si>
  <si>
    <t>13 31 23 Tensioned Fabric Structures</t>
  </si>
  <si>
    <t>13 31 33 Framed Fabric Structures</t>
  </si>
  <si>
    <t>13 32 00 Space Frames</t>
  </si>
  <si>
    <t>13 32 13 Metal Space Frames</t>
  </si>
  <si>
    <t>13 32 23 Wood Space Frames</t>
  </si>
  <si>
    <t>13 33 00 Geodesic Structures</t>
  </si>
  <si>
    <t>13 33 13 Geodesic Domes</t>
  </si>
  <si>
    <t>13 34 00 Fabricated Engineered Structures</t>
  </si>
  <si>
    <t>13 34 13 Glazed Structures</t>
  </si>
  <si>
    <t>13 34 13.13 Greenhouses</t>
  </si>
  <si>
    <t>13 34 13.16 Solariums</t>
  </si>
  <si>
    <t>13 34 13.19 Swimming Pool Enclosures</t>
  </si>
  <si>
    <t>13 34 13.23 Sunrooms</t>
  </si>
  <si>
    <t>13 34 13.26 Conservatories</t>
  </si>
  <si>
    <t>13 34 16 Grandstands and Bleachers</t>
  </si>
  <si>
    <t>13 34 16.13 Grandstands</t>
  </si>
  <si>
    <t>13 34 16.53 Bleachers</t>
  </si>
  <si>
    <t>13 34 18 Post Frame Building Systems</t>
  </si>
  <si>
    <t>13 34 19 Metal Building Systems</t>
  </si>
  <si>
    <t>13 34 23 Fabricated Structures</t>
  </si>
  <si>
    <t>13 34 23.13 Portable and Mobile Buildings</t>
  </si>
  <si>
    <t>13 34 23.14 Fabricated Classroom Buildings</t>
  </si>
  <si>
    <t>13 34 23.16 Fabricated Control Booths</t>
  </si>
  <si>
    <t>13 34 23.19 Fabricated Dome Structures</t>
  </si>
  <si>
    <t>13 34 23.23 Fabricated Substation Control Rooms</t>
  </si>
  <si>
    <t>13 34 23.26 Fabricated Cold Storage Buildings</t>
  </si>
  <si>
    <t>13 34 56 Observatories</t>
  </si>
  <si>
    <t>13 35 00 Rammed Earth Construction</t>
  </si>
  <si>
    <t>13 35 13 Rammed Earth Walls</t>
  </si>
  <si>
    <t>13 35 13.13 Traditional Rammed Earth Walls</t>
  </si>
  <si>
    <t>13 35 13.23 Stabilized Insulated Rammed Earth Walls</t>
  </si>
  <si>
    <t>13 36 00 Towers</t>
  </si>
  <si>
    <t>13 36 13 Metal Towers</t>
  </si>
  <si>
    <t>13 36 13.13 Steel Towers</t>
  </si>
  <si>
    <t>13 36 23 Wood Towers</t>
  </si>
  <si>
    <t>13 40 00 Integrated Construction</t>
  </si>
  <si>
    <t>13 42 00 Building Modules and Components</t>
  </si>
  <si>
    <t>13 42 13 Bathroom Unit Modules</t>
  </si>
  <si>
    <t>13 42 25 Hospitality Unit Modules</t>
  </si>
  <si>
    <t>13 42 33 Apartment Unit Modules</t>
  </si>
  <si>
    <t>13 42 43 Dormitory Unit Modules</t>
  </si>
  <si>
    <t>13 42 46 Education Unit Modules</t>
  </si>
  <si>
    <t>13 42 63 Detention Cell Modules</t>
  </si>
  <si>
    <t>13 42 63.13 Precast-Concrete Detention Cell Modules</t>
  </si>
  <si>
    <t>13 42 63.16 Steel Detention Cell Modules</t>
  </si>
  <si>
    <t>13 42 73 Integrated Interior Modules</t>
  </si>
  <si>
    <t>13 42 73.11 Integrated Floor Assemblies</t>
  </si>
  <si>
    <t>13 42 73.13 Integrated Wall Assemblies</t>
  </si>
  <si>
    <t>13 42 73.15 Integrated Ceiling Assemblies</t>
  </si>
  <si>
    <t>13 44 00 Modular Mezzanines</t>
  </si>
  <si>
    <t>13 46 00 Lightning Protection Systems</t>
  </si>
  <si>
    <t>13 46 13 Lightning Protection for Structures</t>
  </si>
  <si>
    <t>13 46 16 Lightning Prevention and Dissipation</t>
  </si>
  <si>
    <t>13 46 19 Early Streamer Emission Lightning Protection</t>
  </si>
  <si>
    <t>13 46 23 Lightning Monitoring Equipment</t>
  </si>
  <si>
    <t>13 47 00 Facility Protection</t>
  </si>
  <si>
    <t>13 47 13 Cathodic Protection</t>
  </si>
  <si>
    <t>13 47 13.13 Cathodic Protection for Underground and Submerged Piping</t>
  </si>
  <si>
    <t>13 47 13.16 Cathodic Protection for Underground Storage Tanks</t>
  </si>
  <si>
    <t>13 47 13.19 Cathodic Protection for Concrete Reinforcing</t>
  </si>
  <si>
    <t>13 48 00 Sound, Vibration, and Seismic Control</t>
  </si>
  <si>
    <t>13 48 13 Manufactured Sound and Vibration Control Components</t>
  </si>
  <si>
    <t>13 48 23 Fabricated Sound and Vibration Control Assemblies</t>
  </si>
  <si>
    <t>13 48 53 Manufactured Seismic Control Components</t>
  </si>
  <si>
    <t>13 48 63 Fabricated Seismic Control Assemblies</t>
  </si>
  <si>
    <t>13 49 00 Radiation Protection</t>
  </si>
  <si>
    <t>13 49 13 Integrated X-Ray Shielding Assemblies</t>
  </si>
  <si>
    <t>13 49 16 Modular X-Ray Shielding Rooms</t>
  </si>
  <si>
    <t>13 49 23 Integrated RFI/EMI Shielding Assemblies</t>
  </si>
  <si>
    <t>13 49 26 Modular RFI/EMI Shielding Rooms</t>
  </si>
  <si>
    <t>13 50 00 Special Instrumentation</t>
  </si>
  <si>
    <t>13 51 00 Stress Instrumentation</t>
  </si>
  <si>
    <t>13 52 00 Seismic Instrumentation</t>
  </si>
  <si>
    <t>13 53 00 Meteorological Instrumentation</t>
  </si>
  <si>
    <t>13 53 13 Solar Instrumentation</t>
  </si>
  <si>
    <t>13 53 23 Wind Instrumentation</t>
  </si>
  <si>
    <t>14 00 00 Conveying Equipment</t>
  </si>
  <si>
    <t>14 01 00 Operation and Maintenance of Conveying Equipment</t>
  </si>
  <si>
    <t>14 01 10 Operation and Maintenance of Dumbwaiters</t>
  </si>
  <si>
    <t>14 01 10.71 Dumbwaiter Rehabilitation</t>
  </si>
  <si>
    <t>14 01 20 Operation and Maintenance of Elevators</t>
  </si>
  <si>
    <t>14 01 20.71 Elevator Rehabilitation</t>
  </si>
  <si>
    <t>14 01 30 Operation and Maintenance of Escalators and Moving Walks</t>
  </si>
  <si>
    <t>14 01 30.71 Escalators and Moving Walks Rehabilitation</t>
  </si>
  <si>
    <t>14 01 40 Operation and Maintenance of Lifts</t>
  </si>
  <si>
    <t>14 01 40.71 Lift Rehabilitation</t>
  </si>
  <si>
    <t>14 01 70 Operation and Maintenance of Turntables</t>
  </si>
  <si>
    <t>14 01 80 Operation and Maintenance of Scaffolding</t>
  </si>
  <si>
    <t>14 01 90 Operation and Maintenance of Other Conveying Equipment</t>
  </si>
  <si>
    <t>14 05 00 Common Work Results for Conveying Equipment</t>
  </si>
  <si>
    <t>14 05 05 Selective Demolition for Conveying Equipment</t>
  </si>
  <si>
    <t>14 06 00 Schedules for Conveying Equipment</t>
  </si>
  <si>
    <t>14 06 10 Schedules for Dumbwaiters</t>
  </si>
  <si>
    <t>14 06 20 Schedules for Elevators</t>
  </si>
  <si>
    <t>14 06 20.13 Elevator Equipment Schedule</t>
  </si>
  <si>
    <t>14 06 30 Schedules for Escalators and Moving Walks</t>
  </si>
  <si>
    <t>14 06 40 Schedules for Lifts</t>
  </si>
  <si>
    <t>14 06 40.13 Lift Schedule</t>
  </si>
  <si>
    <t>14 06 70 Schedules for Turntables</t>
  </si>
  <si>
    <t>14 06 80 Schedules for Scaffolding</t>
  </si>
  <si>
    <t>14 06 90 Schedules for Other Conveying Equipment</t>
  </si>
  <si>
    <t>14 08 00 Commissioning of Conveying Equipment</t>
  </si>
  <si>
    <t>14 08 10 Commissioning of Dumbwaiters</t>
  </si>
  <si>
    <t>14 08 20 Commissioning of Elevators</t>
  </si>
  <si>
    <t>14 08 30 Commissioning of Escalators and Moving Walks</t>
  </si>
  <si>
    <t>14 08 40 Commissioning of Lifts</t>
  </si>
  <si>
    <t>14 08 70 Commissioning of Turntables</t>
  </si>
  <si>
    <t>14 08 80 Commissioning of Scaffolding</t>
  </si>
  <si>
    <t>14 10 00 Dumbwaiters</t>
  </si>
  <si>
    <t>14 11 00 Manual Dumbwaiters</t>
  </si>
  <si>
    <t>14 12 00 Electric Dumbwaiters</t>
  </si>
  <si>
    <t>14 14 00 Hydraulic Dumbwaiters</t>
  </si>
  <si>
    <t>14 20 00 Elevators</t>
  </si>
  <si>
    <t>14 21 00 Electric Traction Elevators</t>
  </si>
  <si>
    <t>14 21 13 Electric Traction Freight Elevators</t>
  </si>
  <si>
    <t>14 21 23 Electric Traction Passenger Elevators</t>
  </si>
  <si>
    <t>14 21 23.13 Machine Room Electric Traction Passenger Elevators</t>
  </si>
  <si>
    <t>14 21 23.16 Machine Room-Less Electric Traction Passenger Elevators</t>
  </si>
  <si>
    <t>14 21 33 Electric Traction Residential Elevators</t>
  </si>
  <si>
    <t>14 21 43 Electric Traction Service Elevators</t>
  </si>
  <si>
    <t>14 24 00 Hydraulic Elevators</t>
  </si>
  <si>
    <t>14 24 13 Hydraulic Freight Elevators</t>
  </si>
  <si>
    <t>14 24 23 Hydraulic Passenger Elevators</t>
  </si>
  <si>
    <t>14 24 33 Hydraulic Residential Elevators</t>
  </si>
  <si>
    <t>14 24 43 Hydraulic Service Elevators</t>
  </si>
  <si>
    <t>14 25 00 Rack and Pinion Elevators</t>
  </si>
  <si>
    <t>14 26 00 Limited-Use/Limited-Application Elevators</t>
  </si>
  <si>
    <t>14 27 00 Custom Elevator Cabs and Doors</t>
  </si>
  <si>
    <t>14 27 13 Custom Elevator Cab Finishes</t>
  </si>
  <si>
    <t>14 27 16 Custom Elevator Doors</t>
  </si>
  <si>
    <t>14 28 00 Elevator Equipment and Controls</t>
  </si>
  <si>
    <t>14 28 16 Elevator Controls</t>
  </si>
  <si>
    <t>14 28 19 Elevator Equipment</t>
  </si>
  <si>
    <t>14 28 19.13 Elevator Safety Equipment</t>
  </si>
  <si>
    <t>14 28 19.16 Elevator Hoistway Equipment</t>
  </si>
  <si>
    <t>14 30 00 Escalators and Moving Walks</t>
  </si>
  <si>
    <t>14 31 00 Escalators</t>
  </si>
  <si>
    <t>14 32 00 Moving Walks</t>
  </si>
  <si>
    <t>14 33 00 Moving Ramps</t>
  </si>
  <si>
    <t>14 33 13 Motorized Ramps</t>
  </si>
  <si>
    <t>14 33 16 Powered Ramps</t>
  </si>
  <si>
    <t>14 40 00 Lifts</t>
  </si>
  <si>
    <t>14 41 00 People Lifts</t>
  </si>
  <si>
    <t>14 41 13 Counterbalanced People Lifts</t>
  </si>
  <si>
    <t>14 41 16 Endless-Belt People Lifts</t>
  </si>
  <si>
    <t>14 41 19 Stairway Chairlifts</t>
  </si>
  <si>
    <t>14 42 00 Wheelchair Lifts</t>
  </si>
  <si>
    <t>14 42 13 Inclined Wheelchair Lifts</t>
  </si>
  <si>
    <t>14 42 16 Vertical Wheelchair Lifts</t>
  </si>
  <si>
    <t>14 43 00 Platform Lifts</t>
  </si>
  <si>
    <t>14 43 13 Orchestra Lifts</t>
  </si>
  <si>
    <t>14 43 16 Stage Lifts</t>
  </si>
  <si>
    <t>14 44 00 Sidewalk Lifts</t>
  </si>
  <si>
    <t>14 45 00 Vehicle Lifts</t>
  </si>
  <si>
    <t>14 45 13 Vehicle Service Lifts</t>
  </si>
  <si>
    <t>14 45 23 Vehicle Parking Lifts</t>
  </si>
  <si>
    <t>14 46 00 Material Lifts</t>
  </si>
  <si>
    <t>14 70 00 Turntables</t>
  </si>
  <si>
    <t>14 71 00 Industrial Turntables</t>
  </si>
  <si>
    <t>14 71 11 Vehicle Turntables</t>
  </si>
  <si>
    <t>14 72 00 Hospitality Turntables</t>
  </si>
  <si>
    <t>14 72 25 Restaurant Turntables</t>
  </si>
  <si>
    <t>14 73 00 Exhibit Turntables</t>
  </si>
  <si>
    <t>14 73 59 Display Turntables</t>
  </si>
  <si>
    <t>14 74 00 Entertainment Turntables</t>
  </si>
  <si>
    <t>14 74 61 Stage Turntables</t>
  </si>
  <si>
    <t>14 80 00 Scaffolding</t>
  </si>
  <si>
    <t>14 81 00 Suspended Scaffolding</t>
  </si>
  <si>
    <t>14 81 13 Beam Scaffolding</t>
  </si>
  <si>
    <t>14 81 16 Carriage Scaffolding</t>
  </si>
  <si>
    <t>14 81 19 Hook Scaffolding</t>
  </si>
  <si>
    <t>14 82 00 Rope Climbers</t>
  </si>
  <si>
    <t>14 82 13 Manual Rope Climbers</t>
  </si>
  <si>
    <t>14 82 16 Powered Rope Climbers</t>
  </si>
  <si>
    <t>14 83 00 Elevating Platforms</t>
  </si>
  <si>
    <t>14 83 13 Telescoping Platform Lifts</t>
  </si>
  <si>
    <t>14 83 13.13 Electric and Battery Telescoping Platform Lifts</t>
  </si>
  <si>
    <t>14 83 13.16 Pneumatic Telescoping Platform Lifts</t>
  </si>
  <si>
    <t>14 83 16 Scissor Lift Platforms</t>
  </si>
  <si>
    <t>14 83 19 Multi-Axis Platform Lifts</t>
  </si>
  <si>
    <t>14 84 00 Powered Scaffolding</t>
  </si>
  <si>
    <t>14 84 13 Window Washing Scaffolding</t>
  </si>
  <si>
    <t>14 84 23 Window Washing Hoists</t>
  </si>
  <si>
    <t>14 90 00 Other Conveying Equipment</t>
  </si>
  <si>
    <t>14 91 00 Facility Chutes</t>
  </si>
  <si>
    <t>14 91 13 Coal Chutes</t>
  </si>
  <si>
    <t>14 91 23 Escape Chutes</t>
  </si>
  <si>
    <t>14 91 33 Laundry and Linen Chutes</t>
  </si>
  <si>
    <t>14 91 82 Trash Chutes</t>
  </si>
  <si>
    <t>14 92 00 Pneumatic Tube Systems</t>
  </si>
  <si>
    <t>14 93 00 Slide Pole Systems</t>
  </si>
  <si>
    <t>14 93 13 Firehouse Slide Poles</t>
  </si>
  <si>
    <t>21 00 00 Fire Suppression</t>
  </si>
  <si>
    <t>21 01 00 Operation and Maintenance of Fire Suppression</t>
  </si>
  <si>
    <t>21 01 10 Operation and Maintenance of Water-Based Fire-Suppression Systems</t>
  </si>
  <si>
    <t>21 01 20 Operation and Maintenance of Fire-Extinguishing Systems</t>
  </si>
  <si>
    <t>21 01 30 Operation and Maintenance of Fire-Suppression Equipment</t>
  </si>
  <si>
    <t>21 05 00 Common Work Results for Fire Suppression</t>
  </si>
  <si>
    <t>21 05 05 Selective Demolition for Fire Suppression</t>
  </si>
  <si>
    <t>21 05 13 Common Motor Requirements for Fire-Suppression Equipment</t>
  </si>
  <si>
    <t>21 05 16 Expansion Fittings and Loops for Fire-Suppression Piping</t>
  </si>
  <si>
    <t>21 05 17 Sleeves and Sleeve Seals for Fire-Suppression Piping</t>
  </si>
  <si>
    <t>21 05 18 Escutcheons for Fire-Suppression Piping</t>
  </si>
  <si>
    <t>21 05 19 Meters and Gauges for Fire-Suppression Systems</t>
  </si>
  <si>
    <t>21 05 23 General-Duty Valves for Fire-Suppression Piping</t>
  </si>
  <si>
    <t>21 05 29 Hangers and Supports for Fire-Suppression Piping and Equipment</t>
  </si>
  <si>
    <t>21 05 33 Heat Tracing for Fire-Suppression Piping</t>
  </si>
  <si>
    <t>21 05 48 Vibration and Seismic Controls for Fire-Suppression Piping and Equipment</t>
  </si>
  <si>
    <t>21 05 48.13 Vibration Controls for Fire-Suppression Piping and Equipment</t>
  </si>
  <si>
    <t>21 05 53 Identification for Fire-Suppression Piping and Equipment</t>
  </si>
  <si>
    <t>21 06 00 Schedules for Fire Suppression</t>
  </si>
  <si>
    <t>21 06 10 Schedules for Water-Based Fire-Suppression Systems</t>
  </si>
  <si>
    <t>21 06 20 Schedules for Fire-Extinguishing Systems</t>
  </si>
  <si>
    <t>21 06 30 Schedules for Fire-Suppression Equipment</t>
  </si>
  <si>
    <t>21 07 00 Fire Suppression Systems Insulation</t>
  </si>
  <si>
    <t>21 07 16 Fire-Suppression Equipment Insulation</t>
  </si>
  <si>
    <t>21 07 19 Fire-Suppression Piping Insulation</t>
  </si>
  <si>
    <t>21 08 00 Commissioning of Fire Suppression</t>
  </si>
  <si>
    <t>21 09 00 Instrumentation and Control for Fire-Suppression Systems</t>
  </si>
  <si>
    <t>21 10 00 Water-Based Fire-Suppression Systems</t>
  </si>
  <si>
    <t>21 11 00 Facility Fire-Suppression Water-Service Piping</t>
  </si>
  <si>
    <t>21 11 16 Facility Fire Hydrants</t>
  </si>
  <si>
    <t>21 11 19 Fire-Department Connections</t>
  </si>
  <si>
    <t>21 12 00 Fire-Suppression Standpipes</t>
  </si>
  <si>
    <t>21 12 13 Fire-Suppression Hoses and Nozzles</t>
  </si>
  <si>
    <t>21 12 16 Fire-Suppression Hose Reels</t>
  </si>
  <si>
    <t>21 12 19 Fire-Suppression Hose Racks</t>
  </si>
  <si>
    <t>21 12 23 Fire-Suppression Hose Valves</t>
  </si>
  <si>
    <t>21 13 00 Fire-Suppression Sprinkler Systems</t>
  </si>
  <si>
    <t>21 13 13 Wet-Pipe Sprinkler Systems</t>
  </si>
  <si>
    <t>21 13 16 Dry-Pipe Sprinkler Systems</t>
  </si>
  <si>
    <t>21 13 19 Preaction Sprinkler Systems</t>
  </si>
  <si>
    <t>21 13 23 Combined Dry-Pipe and Preaction Sprinkler Systems</t>
  </si>
  <si>
    <t>21 13 26 Deluge Fire-Suppression Sprinkler Systems</t>
  </si>
  <si>
    <t>21 13 29 Water Spray Fixed Systems</t>
  </si>
  <si>
    <t>21 13 36 Antifreeze Sprinkler Systems</t>
  </si>
  <si>
    <t>21 13 39 Foam-Water Systems</t>
  </si>
  <si>
    <t>21 16 00 Fire-Suppression Pressure Maintenance Pumps</t>
  </si>
  <si>
    <t>21 20 00 Fire-Extinguishing Systems</t>
  </si>
  <si>
    <r>
      <rPr>
        <sz val="14"/>
        <color rgb="FF000000"/>
        <rFont val="Arial"/>
        <family val="2"/>
      </rPr>
      <t xml:space="preserve">21 21 00 </t>
    </r>
    <r>
      <rPr>
        <sz val="14"/>
        <color rgb="FFFF0000"/>
        <rFont val="Arial"/>
        <family val="2"/>
      </rPr>
      <t>Gas-Based Fire-Extinguishing Systems</t>
    </r>
  </si>
  <si>
    <t>21 21 13 Carbon-Dioxide Fire-Extinguishing Piping</t>
  </si>
  <si>
    <t>21 21 13.13 High-Pressure, Carbon-Dioxide Fire-Extinguishing Systems</t>
  </si>
  <si>
    <t>21 21 13.16 Low-Pressure, Carbon-Dioxide Fire-Extinguishing Systems</t>
  </si>
  <si>
    <t>21 21 16 Carbon-Dioxide Fire-Extinguishing Equipment</t>
  </si>
  <si>
    <t>21 21 23 Nitrogen-Water Fire-Extinguishing Systems</t>
  </si>
  <si>
    <t>21 22 00 Clean-Agent Fire-Extinguishing Systems</t>
  </si>
  <si>
    <t>21 22 13 Clean-Agent Fire-Extinguishing Piping</t>
  </si>
  <si>
    <t>21 22 16 Clean-Agent Fire-Extinguishing Equipment</t>
  </si>
  <si>
    <t>21 23 00 Wet-Chemical Fire-Extinguishing Systems</t>
  </si>
  <si>
    <t>21 23 13 Wet-Chemical Fire-Extinguishing Piping</t>
  </si>
  <si>
    <t>21 23 16 Wet-Chemical Fire-Extinguishing Equipment</t>
  </si>
  <si>
    <t>21 24 00 Dry-Chemical Fire-Extinguishing Systems</t>
  </si>
  <si>
    <t>21 24 13 Dry-Chemical Fire-Extinguishing Piping</t>
  </si>
  <si>
    <t>21 24 16 Dry-Chemical Fire-Extinguishing Equipment</t>
  </si>
  <si>
    <t>21 30 00 Fire Pumps</t>
  </si>
  <si>
    <t>21 31 00 Centrifugal Fire Pumps</t>
  </si>
  <si>
    <t>21 31 13 Electric-Drive, Centrifugal Fire Pumps</t>
  </si>
  <si>
    <t>21 31 16 Diesel-Drive, Centrifugal Fire Pumps</t>
  </si>
  <si>
    <t>21 32 00 Vertical-Turbine Fire Pumps</t>
  </si>
  <si>
    <t>21 32 13 Electric-Drive, Vertical-Turbine Fire Pumps</t>
  </si>
  <si>
    <t>21 32 16 Diesel-Drive, Vertical-Turbine Fire Pumps</t>
  </si>
  <si>
    <t>21 33 00 Positive-Displacement Fire Pumps</t>
  </si>
  <si>
    <t>21 33 13 Electric-Drive, Positive-Displacement Fire Pumps</t>
  </si>
  <si>
    <t>21 33 16 Diesel-Drive, Positive-Displacement Fire Pumps</t>
  </si>
  <si>
    <t>21 34 00 Fire Pump Accessories</t>
  </si>
  <si>
    <t>21 34 13 Pressure Maintenance Pumps</t>
  </si>
  <si>
    <t>21 40 00 Fire-Suppression Water Storage</t>
  </si>
  <si>
    <t>21 41 00 Storage Tanks for Fire-Suppression Water</t>
  </si>
  <si>
    <t>21 41 13 Pressurized Storage Tanks for Fire-Suppression Water</t>
  </si>
  <si>
    <t>21 41 16 Elevated Storage Tanks for Fire-Suppression Water</t>
  </si>
  <si>
    <t>21 41 19 Roof-Mounted Storage Tanks for Fire-Suppression Water</t>
  </si>
  <si>
    <t>21 41 23 Ground Suction Storage Tanks for Fire-Suppression Water</t>
  </si>
  <si>
    <t>21 41 26 Underground Storage Tanks for Fire-Suppression Water</t>
  </si>
  <si>
    <t>21 41 29 Storage Tanks for Fire-Suppression Water Additives</t>
  </si>
  <si>
    <t>22 00 00 Plumbing</t>
  </si>
  <si>
    <t>22 01 00 Operation and Maintenance of Plumbing</t>
  </si>
  <si>
    <t>22 01 10 Operation and Maintenance of Plumbing Piping and Pumps</t>
  </si>
  <si>
    <t>22 01 10.16 Video Piping Inspections</t>
  </si>
  <si>
    <t>22 01 10.51 Plumbing Piping Cleaning</t>
  </si>
  <si>
    <t>22 01 10.61 Plumbing Piping Repairs</t>
  </si>
  <si>
    <t>22 01 10.62 Plumbing Piping Relining</t>
  </si>
  <si>
    <t>22 01 30 Operation and Maintenance of Plumbing Equipment</t>
  </si>
  <si>
    <t>22 01 40 Operation and Maintenance of Plumbing Fixtures</t>
  </si>
  <si>
    <t>22 01 50 Operation and Maintenance of Pool and Fountain Plumbing Systems</t>
  </si>
  <si>
    <t>22 01 60 Operation and Maintenance of Laboratory and Healthcare Systems</t>
  </si>
  <si>
    <t>22 05 00 Common Work Results for Plumbing</t>
  </si>
  <si>
    <t>22 05 05 Selective Demolition for Plumbing</t>
  </si>
  <si>
    <t>22 05 13 Common Motor Requirements for Plumbing Equipment</t>
  </si>
  <si>
    <t>22 05 16 Expansion Fittings and Loops for Plumbing Piping</t>
  </si>
  <si>
    <t>22 05 17 Sleeves and Sleeve Seals for Plumbing Piping</t>
  </si>
  <si>
    <t>22 05 18 Escutcheons for Plumbing Piping</t>
  </si>
  <si>
    <t>22 05 19 Meters and Gauges for Plumbing Piping</t>
  </si>
  <si>
    <t>22 05 23 General-Duty Valves for Plumbing Piping</t>
  </si>
  <si>
    <t>22 05 23.12 Ball Valves for 
Plumbing Piping</t>
  </si>
  <si>
    <t>22 05 23.13 Butterfly Valves for 
Plumbing Piping</t>
  </si>
  <si>
    <t>22 05 23.14 Check Valves for 
Plumbing Piping</t>
  </si>
  <si>
    <t>22 05 23.15 Gate Valves for 
Plumbing Piping</t>
  </si>
  <si>
    <t>22 05 29 Hangers and Supports for Plumbing Piping and Equipment</t>
  </si>
  <si>
    <t>22 05 33 Heat Tracing for Plumbing Piping</t>
  </si>
  <si>
    <t>22 05 48 Vibration and Seismic Controls for Plumbing Piping and Equipment</t>
  </si>
  <si>
    <t>22 05 48.13 Vibration Controls for Plumbing Piping and Equipment</t>
  </si>
  <si>
    <t>22 05 53 Identification for Plumbing Piping and Equipment</t>
  </si>
  <si>
    <t>22 05 73 Facility Drainage Manholes</t>
  </si>
  <si>
    <t>22 05 76 Facility Drainage Piping Cleanouts</t>
  </si>
  <si>
    <t>22 05 93 Testing Adjusting and 
Balancing for 
Plumbing</t>
  </si>
  <si>
    <t>22 06 00 Schedules for Plumbing</t>
  </si>
  <si>
    <t>22 06 10 Schedules for Plumbing Piping and Pumps</t>
  </si>
  <si>
    <t>22 06 10.13 Plumbing Pump Schedule</t>
  </si>
  <si>
    <t>22 06 12 Schedules for Facility Potable Water Storage</t>
  </si>
  <si>
    <t>22 06 15 Schedules for General Service Compressed-Air Equipment</t>
  </si>
  <si>
    <t>22 06 30 Schedules for Plumbing Equipment</t>
  </si>
  <si>
    <t>22 06 30.13 Domestic Water Heater Schedule</t>
  </si>
  <si>
    <t>22 06 40 Schedules for Plumbing Fixtures</t>
  </si>
  <si>
    <t>22 06 40.13 Plumbing Fixture Schedule</t>
  </si>
  <si>
    <t>22 06 50 Schedules for Pool and Fountain Plumbing Systems</t>
  </si>
  <si>
    <t>22 06 60 Schedules for Laboratory and Healthcare Systems</t>
  </si>
  <si>
    <t>22 07 00 Plumbing Insulation</t>
  </si>
  <si>
    <t>22 07 16 Plumbing Equipment Insulation</t>
  </si>
  <si>
    <t>22 07 19 Plumbing Piping Insulation</t>
  </si>
  <si>
    <t>22 08 00 Commissioning of Plumbing</t>
  </si>
  <si>
    <t>22 09 00 Instrumentation and Control for Plumbing</t>
  </si>
  <si>
    <t>22 09 63 Medical Gas Alarms</t>
  </si>
  <si>
    <t>22 10 00 Plumbing Piping</t>
  </si>
  <si>
    <t>22 11 00 Facility Water Distribution</t>
  </si>
  <si>
    <t>22 11 13 Facility Water Distribution Piping</t>
  </si>
  <si>
    <t>22 11 16 Domestic Water Piping</t>
  </si>
  <si>
    <t>22 11 17 Gray-Water Piping</t>
  </si>
  <si>
    <t>22 11 19 Domestic Water Piping Specialties</t>
  </si>
  <si>
    <t>22 11 23 Domestic Water Pumps</t>
  </si>
  <si>
    <t>22 11 23.13 Domestic-Water Packaged Booster Pumps</t>
  </si>
  <si>
    <t>22 11 23.21 Inline,Domestic-Water In-Line Pumps</t>
  </si>
  <si>
    <t>22 11 23.23 Domestic-Water In-Line Pumps</t>
  </si>
  <si>
    <t>22 11 23.26 Close-Coupled, Horizontally Mounted, In-Line Centrifugal Domestic-Water Pumps</t>
  </si>
  <si>
    <t>22 11 23.29 Close-Coupled, Vertically Mounted, In-Line Centrifugal Domestic-Water Pumps</t>
  </si>
  <si>
    <t>22 11 23.33 Separately Coupled, In-Line Centrifugal Domestic-Water Pumps</t>
  </si>
  <si>
    <t>22 11 23.36 Separately Coupled, Horizontally Mounted, In-Line Centrifugal Domestic-Water Pumps</t>
  </si>
  <si>
    <t>22 11 23.43 Domestic-Water, Base-Mounted Pumps</t>
  </si>
  <si>
    <t>22 11 63 Gray-Water Pumps</t>
  </si>
  <si>
    <t>22 12 00 Facility Potable-Water Storage Tanks</t>
  </si>
  <si>
    <t>22 12 13 Facility Roof-Mounted, Potable-Water Storage Tanks</t>
  </si>
  <si>
    <t>22 12 16 Facility Elevated, Potable-Water Storage Tanks</t>
  </si>
  <si>
    <t>22 12 19 Facility Ground-Mounted, Potable-Water Storage Tanks</t>
  </si>
  <si>
    <t>22 12 21 Facility Underground Potable-Water Storage Tanks</t>
  </si>
  <si>
    <t>22 12 23 Facility Indoor Potable-Water Storage Tanks (not used)</t>
  </si>
  <si>
    <t>22 12 23.11 Facility Indoor Potable-Water Storage Tanks</t>
  </si>
  <si>
    <t>22 12 23.13 Facility Steel, Indoor Potable-Water Storage Pressure Tanks</t>
  </si>
  <si>
    <t>22 12 23.16 Facility Steel, Indoor Potable-Water Storage Non-Pressure Tanks</t>
  </si>
  <si>
    <t>22 12 23.23 Facility Plastic, Indoor Potable-Water Storage Pressure Tanks</t>
  </si>
  <si>
    <t>22 12 23.26 Facility Plastic, Indoor Potable-Water Storage Non-Pressure Tanks</t>
  </si>
  <si>
    <t>22 13 00 Facility Sanitary Sewerage</t>
  </si>
  <si>
    <t>22 13 13 Facility Sanitary Sewers</t>
  </si>
  <si>
    <t>22 13 16 Sanitary Waste and Vent Piping</t>
  </si>
  <si>
    <t>22 13 19 Sanitary Waste Piping Specialties</t>
  </si>
  <si>
    <t>22 13 19.13 Sanitary Drains</t>
  </si>
  <si>
    <t>22 13 19.23 Fats, Oils, and Grease Disposal Systems</t>
  </si>
  <si>
    <t>22 13 19.26 Grease Removal Devices</t>
  </si>
  <si>
    <t>22 13 19.33 Backwater Valves</t>
  </si>
  <si>
    <t>22 13 19.36 Air-Admittance Valves</t>
  </si>
  <si>
    <t>22 13 23 Sanitary Waste Interceptors</t>
  </si>
  <si>
    <t>22 13 26 Sanitary Waste Separators</t>
  </si>
  <si>
    <t>22 13 29 Sanitary Sewerage Pumps</t>
  </si>
  <si>
    <t>22 13 29.13 Wet-Pit-Mounted, Vertical Sewerage Pumps</t>
  </si>
  <si>
    <t>22 13 29.16 Submersible Sewerage Pumps</t>
  </si>
  <si>
    <t>22 13 29.23 Sewerage Pump Reverse-Flow Assemblies</t>
  </si>
  <si>
    <t>22 13 29.33 Sewerage Pump Basins and Pits</t>
  </si>
  <si>
    <t>22 13 33 Packaged, Submersible Sewerage Pump Units</t>
  </si>
  <si>
    <t>22 13 36 Packaged, Wastewater Pump Units</t>
  </si>
  <si>
    <t>22 13 43 Facility Packaged Sewage Pumping Stations</t>
  </si>
  <si>
    <t>22 13 43.13 Facility Dry-Well Packaged Sewage Pumping Stations</t>
  </si>
  <si>
    <t>22 13 43.16 Facility Wet-Well Packaged Sewage Pumping Stations</t>
  </si>
  <si>
    <t>22 13 63 Facility Gray Water Tanks</t>
  </si>
  <si>
    <t>22 14 00 Facility Storm Drainage</t>
  </si>
  <si>
    <t>22 14 13 Facility Storm Drainage Piping</t>
  </si>
  <si>
    <t>22 14 14 Storm Drainage Piping</t>
  </si>
  <si>
    <t>22 14 16 Rainwater Leaders</t>
  </si>
  <si>
    <t>22 14 19 Sump Pump Discharge Piping</t>
  </si>
  <si>
    <t>22 14 23 Storm Drainage Piping Specialties</t>
  </si>
  <si>
    <t>22 14 26 Facility Storm Drains</t>
  </si>
  <si>
    <t>22 14 26.13 Roof Drains</t>
  </si>
  <si>
    <t>22 14 26.16 Facility Area Drains</t>
  </si>
  <si>
    <t>22 14 26.19 Facility Trench Drains</t>
  </si>
  <si>
    <t>22 14 29 Sump Pumps</t>
  </si>
  <si>
    <t>22 14 29.13 Wet-Pit-Mounted, Vertical Sump Pumps</t>
  </si>
  <si>
    <t>22 14 29.16 Submersible Sump Pumps</t>
  </si>
  <si>
    <t>22 14 29.19 Sump-Pump Basins and Pits</t>
  </si>
  <si>
    <t>22 14 33 Packaged, Pedestal Drainage Pump Units</t>
  </si>
  <si>
    <t>22 14 36 Packaged, Submersible, Drainage Pump Units</t>
  </si>
  <si>
    <t>22 14 53 Rainwater Storage Tanks</t>
  </si>
  <si>
    <t>22 14 63 Facility Storm-Water Retention Tanks</t>
  </si>
  <si>
    <t>22 15 00 General Service Compressed-Air Systems</t>
  </si>
  <si>
    <t>22 15 13 General Service Compressed-Air Piping</t>
  </si>
  <si>
    <t>22 15 16 General Service Compressed-Air Valves</t>
  </si>
  <si>
    <t>22 15 19 General Service Packaged Air Compressors and Receivers</t>
  </si>
  <si>
    <t>22 15 19.13 General Service Packaged Reciprocating Air Compressors</t>
  </si>
  <si>
    <t>22 15 19.16 General Service Packaged Liquid-Ring Air Compressors</t>
  </si>
  <si>
    <t>22 15 19.19 General Service Packaged Rotary-Screw Air Compressors</t>
  </si>
  <si>
    <t>22 15 19.23 General Service Packaged Sliding-Vane Air Compressors</t>
  </si>
  <si>
    <t>22 30 00 Plumbing Equipment</t>
  </si>
  <si>
    <t>22 31 00 Domestic Water Softeners</t>
  </si>
  <si>
    <t>22 31 13 Residential Domestic Water Softeners</t>
  </si>
  <si>
    <t>22 31 16 Commercial Domestic Water Softeners</t>
  </si>
  <si>
    <t>22 32 00 Domestic Water Filtration Equipment</t>
  </si>
  <si>
    <t>22 32 13 Domestic-Water Bag-Type Filters</t>
  </si>
  <si>
    <t>22 32 16 Domestic-Water Freestanding Cartridge Filters</t>
  </si>
  <si>
    <t>22 32 19 Domestic-Water Off-Floor Cartridge Filters</t>
  </si>
  <si>
    <t>22 32 23 Domestic-Water Carbon Filters</t>
  </si>
  <si>
    <t>22 32 26 Domestic-Water Sand Filters</t>
  </si>
  <si>
    <t>22 32 26.13 Domestic-Water Circulating Sand Filters</t>
  </si>
  <si>
    <t>22 32 26.16 Domestic-Water Multimedia Sand Filters</t>
  </si>
  <si>
    <t>22 32 26.19 Domestic-Water Greensand Filters</t>
  </si>
  <si>
    <t>22 33 00 Electric Domestic Water Heaters</t>
  </si>
  <si>
    <t>22 33 13 Instantaneous Electric Domestic Water Heaters</t>
  </si>
  <si>
    <t>22 33 13.13 Flow-Control, Instantaneous Electric Domestic Water Heaters</t>
  </si>
  <si>
    <t>22 33 13.16 Thermostat-Control, Instantaneous Electric Domestic Water Heaters</t>
  </si>
  <si>
    <t>22 33 30 Residential, Electric Domestic Water Heaters</t>
  </si>
  <si>
    <t>22 33 30.13 Residential, Small-Capacity Electric Domestic Water Heaters</t>
  </si>
  <si>
    <t>22 33 30.16 Residential, Storage Electric Domestic Water Heaters</t>
  </si>
  <si>
    <t>22 33 30.23 Residential, Collector-to-Tank, Solar-Electric Domestic Water Heaters</t>
  </si>
  <si>
    <t>22 33 30.26 Residential, Collector-to-Tank, Heat-Exchanger-Coil, Solar-Electric Domestic Water Heaters</t>
  </si>
  <si>
    <t>22 33 33 Light-Commercial Electric Domestic Water Heaters</t>
  </si>
  <si>
    <t>22 33 36 Commercial Domestic Water Electric Booster Heaters</t>
  </si>
  <si>
    <t>22 33 36.13 Commercial Domestic Water Electric Booster Heaters</t>
  </si>
  <si>
    <t>22 33 36.16 Commercial Storage Electric Domestic Water Heaters</t>
  </si>
  <si>
    <t>22 34 00 Fuel-Fired Domestic Water Heaters</t>
  </si>
  <si>
    <t>22 34 13 Instantaneous, Tankless, Gas Domestic Water Heaters</t>
  </si>
  <si>
    <t>22 34 30 Residential Gas Domestic Water Heaters</t>
  </si>
  <si>
    <t>22 34 30.13 Residential, Atmospheric, Gas Domestic Water Heaters</t>
  </si>
  <si>
    <t>22 34 30.16 Residential, Direct-Vent, Gas Domestic Water Heaters</t>
  </si>
  <si>
    <t>22 34 30.19 Residential, Power-Vent, Gas Domestic Water Heaters</t>
  </si>
  <si>
    <t>22 34 36 Commercial Gas Domestic Water Heaters</t>
  </si>
  <si>
    <t>22 34 36.13 Commercial, Atmospheric, Gas Domestic Water Heaters</t>
  </si>
  <si>
    <t>22 34 36.16 Commercial, Power-Burner, Gas Domestic Water Heaters</t>
  </si>
  <si>
    <t>22 34 36.19 Commercial, Power-Vent, Gas Domestic Water Heaters</t>
  </si>
  <si>
    <t>22 34 36.23 Commercial, High-Efficiency, Gas Domestic Water Heaters</t>
  </si>
  <si>
    <t>22 34 36.26 Commercial, Coil-Type, Finned-Tube, Gas Domestic Water Heaters</t>
  </si>
  <si>
    <t>22 34 36.29 Commercial, Grid-Type, Finned-Tube, Gas Domestic Water Heaters</t>
  </si>
  <si>
    <t>22 34 46 Oil-Fired Domestic Water Heaters</t>
  </si>
  <si>
    <t>22 34 46.13 Large-Capacity, Oil-Fired Domestic Water Heaters</t>
  </si>
  <si>
    <t>22 34 56 Dual-Fuel-Fired Domestic Water Heaters</t>
  </si>
  <si>
    <t>22 35 00 Domestic Water Heat Exchangers</t>
  </si>
  <si>
    <t>22 35 13 Instantaneous Domestic Water Heat Exchangers</t>
  </si>
  <si>
    <t>22 35 13.13 Heating-Fluid-in-Coil, Instantaneous Domestic Water Heat Exchangers</t>
  </si>
  <si>
    <t>22 35 13.16 Domestic-Water-in-Coil, Instantaneous Domestic Water Heat Exchangers</t>
  </si>
  <si>
    <t>22 35 13.19 Heating-Fluid-in-U-Tube-Coil, Instantaneous Domestic Water Heat Exchangers</t>
  </si>
  <si>
    <t>22 35 23 Circulating, Domestic Water Heat Exchangers</t>
  </si>
  <si>
    <t>22 35 23.13 Circulating, Compact Domestic Water Heat Exchangers</t>
  </si>
  <si>
    <t>22 35 23.16 Circulating, Storage Domestic Water Heat Exchangers</t>
  </si>
  <si>
    <t>22 35 29 Noncirculating, Domestic Water Heat Exchangers</t>
  </si>
  <si>
    <t>22 35 29.13 Noncirculating, Compact Domestic Water Heat Exchangers</t>
  </si>
  <si>
    <t>22 35 29.16 Noncirculating, Storage Domestic Water Heat Exchangers</t>
  </si>
  <si>
    <t>22 35 36 Domestic Water Brazed-Plate Heat Exchangers</t>
  </si>
  <si>
    <t>22 35 39 Domestic Water Frame-and-Plate Heat Exchangers</t>
  </si>
  <si>
    <t>22 35 43 Domestic Water Heat Reclaimers</t>
  </si>
  <si>
    <t>22 36 00 Domestic Water Preheaters</t>
  </si>
  <si>
    <t>22 36 13 Solar Domestic Water Preheaters</t>
  </si>
  <si>
    <t>22 36 23 Geothermal Domestic Water Preheaters</t>
  </si>
  <si>
    <t>22 40 00 Plumbing Fixtures</t>
  </si>
  <si>
    <t>22 41 00 Residential Plumbing Fixtures</t>
  </si>
  <si>
    <t>22 41 13 Residential Water Closets, Urinals, and Bidets</t>
  </si>
  <si>
    <t>22 41 13.13 Residential Water Closets</t>
  </si>
  <si>
    <t>22 41 13.16 Residential Urinals</t>
  </si>
  <si>
    <t>22 41 13.19 Residential Bidets</t>
  </si>
  <si>
    <t>22 41 16 Residential Lavatories and Sinks</t>
  </si>
  <si>
    <t>22 41 16.13 Residential Lavatories</t>
  </si>
  <si>
    <t>22 41 16.16 Residential Sinks</t>
  </si>
  <si>
    <t>22 41 19 Residential Bathtubs</t>
  </si>
  <si>
    <t>22 41 23 Residential Showers</t>
  </si>
  <si>
    <t>22 41 26 Residential Disposers</t>
  </si>
  <si>
    <t>22 41 36 Residential Laundry Trays</t>
  </si>
  <si>
    <t>22 41 39 Residential Faucets, Supplies, and Trim</t>
  </si>
  <si>
    <t>22 42 00 Commercial Plumbing Fixtures</t>
  </si>
  <si>
    <t>22 42 13 Commercial Water Closets, Urinals, and Bidets</t>
  </si>
  <si>
    <t>22 42 13.13 Commercial Water Closets</t>
  </si>
  <si>
    <t>22 42 13.16 Commercial Urinals</t>
  </si>
  <si>
    <t>22 42 16 Commercial Lavatories and Sinks</t>
  </si>
  <si>
    <t>22 42 16.13 Commercial Lavatories</t>
  </si>
  <si>
    <t>22 42 16.16 Commercial Sinks</t>
  </si>
  <si>
    <t>22 42 19 Commercial Bathtubs</t>
  </si>
  <si>
    <t>22 42 23 Commercial Showers</t>
  </si>
  <si>
    <t>22 42 26 Commercial Disposers</t>
  </si>
  <si>
    <t>22 42 29 Shampoo Bowls</t>
  </si>
  <si>
    <t>22 42 33 Wash Fountains</t>
  </si>
  <si>
    <t>22 42 36 Commercial Laundry Trays</t>
  </si>
  <si>
    <t>22 42 39 Commercial Faucets</t>
  </si>
  <si>
    <t>22 42 43 Flushometers</t>
  </si>
  <si>
    <t>22 43 00 Healthcare Plumbing Fixtures</t>
  </si>
  <si>
    <t>22 43 13 Healthcare Water Closets</t>
  </si>
  <si>
    <t>22 43 16 Healthcare Sinks</t>
  </si>
  <si>
    <t>22 43 19 Healthcare Bathtubs</t>
  </si>
  <si>
    <t>22 43 23 Healthcare Showers</t>
  </si>
  <si>
    <t>22 43 39 Healthcare Faucets</t>
  </si>
  <si>
    <t>22 43 43 Healthcare Plumbing Fixture Flushometers</t>
  </si>
  <si>
    <t>22 45 00 Emergency Plumbing Fixtures</t>
  </si>
  <si>
    <t>22 45 13 Emergency Showers</t>
  </si>
  <si>
    <t>22 45 16 Eyewash Equipment</t>
  </si>
  <si>
    <t>22 45 19 Self-Contained Eyewash Equipment</t>
  </si>
  <si>
    <t>22 45 23 Personal Eyewash Equipment</t>
  </si>
  <si>
    <t>22 45 26 Eye/Face Wash Equipment</t>
  </si>
  <si>
    <t>22 45 29 Hand-Held Emergency Drench Hoses</t>
  </si>
  <si>
    <t>22 45 33 Combination Emergency Fixture Units</t>
  </si>
  <si>
    <t>22 45 36 Emergency Fixture Water-Tempering Equipment</t>
  </si>
  <si>
    <t>22 46 00 Security Plumbing Fixtures</t>
  </si>
  <si>
    <t>22 46 13 Security Water Closets and Urinals</t>
  </si>
  <si>
    <t>22 46 13.13 Security Water Closets</t>
  </si>
  <si>
    <t>22 46 13.16 Security Urinals</t>
  </si>
  <si>
    <t>22 46 16 Security Lavatories and Sinks</t>
  </si>
  <si>
    <t>22 46 16.13 Security Lavatories</t>
  </si>
  <si>
    <t>22 46 16.16 Security Sinks</t>
  </si>
  <si>
    <t>22 46 19 Security Showers</t>
  </si>
  <si>
    <t>22 46 39 Security Faucets, Supplies, and Trim</t>
  </si>
  <si>
    <t>22 46 43 Security Plumbing Fixture Flushometers</t>
  </si>
  <si>
    <t>22 46 53 Security Plumbing Fixture Supports</t>
  </si>
  <si>
    <t>22 47 00 Drinking Fountains and Water Coolers</t>
  </si>
  <si>
    <t>22 47 13 Drinking Fountains</t>
  </si>
  <si>
    <t>22 47 16 Pressure Water Coolers</t>
  </si>
  <si>
    <t>22 47 19 Water-Station Water Coolers</t>
  </si>
  <si>
    <t>22 47 23 Remote Water Coolers</t>
  </si>
  <si>
    <t>22 50 00 Pool and Fountain Plumbing Systems</t>
  </si>
  <si>
    <t>22 51 00 Swimming Pool Plumbing Systems</t>
  </si>
  <si>
    <t>22 51 13 Swimming Pool Piping</t>
  </si>
  <si>
    <t>22 51 16 Swimming Pool Pumps</t>
  </si>
  <si>
    <t>22 51 19 Swimming Pool Water Treatment Equipment</t>
  </si>
  <si>
    <t>22 51 23 Swimming Pool Equipment Controls</t>
  </si>
  <si>
    <t>22 52 00 Fountain Plumbing Systems</t>
  </si>
  <si>
    <t>22 52 13 Fountain Piping</t>
  </si>
  <si>
    <t>22 52 16 Fountain Pumps</t>
  </si>
  <si>
    <t>22 52 19 Fountain Water Treatment Equipment</t>
  </si>
  <si>
    <t>22 52 19.13 Electronic Fountain Water Conditioning Equipment</t>
  </si>
  <si>
    <t>22 52 23 Fountain Equipment Controls</t>
  </si>
  <si>
    <t>22 60 00 Gas and Vacuum Systems for Laboratory and Healthcare Facilities</t>
  </si>
  <si>
    <t>22 61 00 Compressed-Air Systems for Laboratory and Healthcare Facilities</t>
  </si>
  <si>
    <t>22 61 13 Compressed-Air Piping for Laboratory and Healthcare Facilities</t>
  </si>
  <si>
    <t>22 61 13.53 Laboratory Compressed-Air Piping</t>
  </si>
  <si>
    <t>22 61 13.70 Healthcare Compressed-Air Piping</t>
  </si>
  <si>
    <t>22 61 13.74 Dental Compressed-Air Piping</t>
  </si>
  <si>
    <t>22 61 19 Compressed-Air Equipment for Laboratory and Healthcare Facilities</t>
  </si>
  <si>
    <t>22 61 19.53 Laboratory Compressed-Air Equipment</t>
  </si>
  <si>
    <t>22 61 19.70 Healthcare Compressed-Air Equipment</t>
  </si>
  <si>
    <t>22 61 19.74 Dental Compressed-Air Equipment</t>
  </si>
  <si>
    <t>22 62 00 Vacuum Systems for Laboratory and Healthcare Facilities</t>
  </si>
  <si>
    <t>22 62 13 Vacuum Piping for Laboratory and Healthcare Facilities</t>
  </si>
  <si>
    <t>22 62 13.53 Laboratory Vacuum Piping</t>
  </si>
  <si>
    <t>22 62 13.70 Healthcare, Surgical Vacuum Piping</t>
  </si>
  <si>
    <t>22 62 13.74 Dental Vacuum Piping</t>
  </si>
  <si>
    <t>22 62 19 Vacuum Equipment for Laboratory and Healthcare Facilities</t>
  </si>
  <si>
    <t>22 62 19.53 Laboratory Vacuum Equipment</t>
  </si>
  <si>
    <t>22 62 19.70 Healthcare Vacuum Equipment</t>
  </si>
  <si>
    <t>22 62 19.74 Dental Vacuum and Evacuation Equipment</t>
  </si>
  <si>
    <t>22 62 23 Waste Anesthesia-Gas Piping</t>
  </si>
  <si>
    <t>22 63 00 Gas Systems for Laboratory and Healthcare Facilities</t>
  </si>
  <si>
    <t>22 63 13 Gas Piping for Laboratory and Healthcare Facilities</t>
  </si>
  <si>
    <t>22 63 13.53 Laboratory Gas Piping</t>
  </si>
  <si>
    <t>22 63 13.70 Healthcare Gas Piping</t>
  </si>
  <si>
    <t>22 63 19 Gas Storage Tanks for Laboratory and Healthcare Facilities</t>
  </si>
  <si>
    <t>22 63 19.53 Laboratory Gas Storage Tanks</t>
  </si>
  <si>
    <t>22 63 19.70 Healthcare Gas Storage Tanks</t>
  </si>
  <si>
    <t>22 66 00 Chemical-Waste Systems for Laboratory and Healthcare Facilities</t>
  </si>
  <si>
    <t>22 66 53 Laboratory Chemical-Waste and Vent Piping</t>
  </si>
  <si>
    <t>22 66 70 Healthcare Chemical-Waste and Vent Piping</t>
  </si>
  <si>
    <t>22 66 83 Chemical-Waste Tanks</t>
  </si>
  <si>
    <t>22 66 83.13 Chemical-Waste Dilution Tanks</t>
  </si>
  <si>
    <t>22 66 83.16 Chemical-Waste Neutralization Tanks</t>
  </si>
  <si>
    <t>22 67 00 Processed Water Systems for Laboratory and Healthcare Facilities</t>
  </si>
  <si>
    <t>22 67 13 Process Water Piping for Laboratory and Healthcare Facilities</t>
  </si>
  <si>
    <t>22 67 13.13 Distilled-Water Piping</t>
  </si>
  <si>
    <t>22 67 13.16 Reverse-Osmosis Water Piping</t>
  </si>
  <si>
    <t>22 67 13.19 Deionized-Water Piping</t>
  </si>
  <si>
    <t>22 67 19 Processed Water Equipment for Laboratory and Healthcare Facilities</t>
  </si>
  <si>
    <t>22 67 19.13 Distilled-Water Equipment</t>
  </si>
  <si>
    <t>22 67 19.16 Reverse-Osmosis Water Equipment</t>
  </si>
  <si>
    <t>22 67 19.19 Deionized-Water Equipment</t>
  </si>
  <si>
    <t>23 00 00 Heating, Ventilating, and Air Conditioning (HVAC)</t>
  </si>
  <si>
    <t>23 01 00 Operation and Maintenance of HVAC Systems</t>
  </si>
  <si>
    <t>23 01 10 Operation and Maintenance of Facility Fuel Systems</t>
  </si>
  <si>
    <t>23 01 20 Operation and Maintenance of HVAC Piping and Pumps</t>
  </si>
  <si>
    <t>23 01 30 Operation and Maintenance of HVAC Air Distribution</t>
  </si>
  <si>
    <t>23 01 30.51 Existing HVAC Air-Distribution System Cleaning</t>
  </si>
  <si>
    <t>23 01 30.52 Existing HVAC Air-Distribution System Cleaning</t>
  </si>
  <si>
    <t>23 01 50 Operation and Maintenance of Central Heating Equipment</t>
  </si>
  <si>
    <t>23 01 60 Operation and Maintenance of Central Cooling Equipment</t>
  </si>
  <si>
    <t>23 01 60.71 Refrigerant Recovery/Recycling</t>
  </si>
  <si>
    <t>23 01 70 Operation and Maintenance of Central HVAC Equipment</t>
  </si>
  <si>
    <t>23 01 80 Operation and Maintenance of Decentralized HVAC Equipment</t>
  </si>
  <si>
    <t>23 01 90 Diagnostic Systems for HVAC</t>
  </si>
  <si>
    <t>23 05 00 Common Work Results for HVAC</t>
  </si>
  <si>
    <t>23 05 05 Selective Demolition for Heating, Ventilating, and Air Conditioning (HVAC)</t>
  </si>
  <si>
    <t>23 05 13 Common Motor Requirements for HVAC Equipment</t>
  </si>
  <si>
    <t>23 05 16 Expansion Fittings and Loops for HVAC Piping</t>
  </si>
  <si>
    <t>23 05 17 Sleeves and Sleeve Seals for HVAC Piping</t>
  </si>
  <si>
    <t>23 05 18 Escutcheons for HVAC Piping</t>
  </si>
  <si>
    <t>23 05 19 Meters and Gauges for HVAC Piping</t>
  </si>
  <si>
    <t>23 05 23 General-Duty Valves for HVAC Piping</t>
  </si>
  <si>
    <t>23 05 29 Hangers and Supports for HVAC Piping and Equipment</t>
  </si>
  <si>
    <t>23 05 33 Heat Tracing for HVAC Piping</t>
  </si>
  <si>
    <t>23 05 46 Coatings for HVAC</t>
  </si>
  <si>
    <t>23 05 48 Vibration and Seismic Controls for HVAC</t>
  </si>
  <si>
    <t>23 05 48.13 Vibration Controls for HVAC</t>
  </si>
  <si>
    <t>23 05 53 Identification for HVAC Piping and Equipment</t>
  </si>
  <si>
    <t>23 05 63 Anti-Microbial Coatings for HVAC Ducts and Equipment</t>
  </si>
  <si>
    <t>23 05 66 AntiMicrobial Ultraviolet Lamp Systems for HVAC</t>
  </si>
  <si>
    <t>23 05 93 Testing, Adjusting, and Balancing for HVAC</t>
  </si>
  <si>
    <t>23 06 00 Schedules for HVAC</t>
  </si>
  <si>
    <t>23 06 10 Schedules for Facility Fuel Service Systems</t>
  </si>
  <si>
    <t>23 06 20 Schedules for HVAC Piping and Pumps</t>
  </si>
  <si>
    <t>23 06 20.13 Hydronic Pump Schedule</t>
  </si>
  <si>
    <t>23 06 30 Schedules for HVAC Air Distribution</t>
  </si>
  <si>
    <t>23 06 30.13 HVAC Fan Schedule</t>
  </si>
  <si>
    <t>23 06 30.16 Air Terminal Unit Schedule</t>
  </si>
  <si>
    <t>23 06 30.19 Air Outlet and Inlet Schedule</t>
  </si>
  <si>
    <t>23 06 30.23 HVAC Air Cleaning Device Schedule</t>
  </si>
  <si>
    <t>23 06 50 Schedules for Central Heating Equipment</t>
  </si>
  <si>
    <t>23 06 50.13 Heating Boiler Schedule</t>
  </si>
  <si>
    <t>23 06 60 Schedules for Central Cooling Equipment</t>
  </si>
  <si>
    <t>23 06 60.13 Refrigerant Condenser Schedule</t>
  </si>
  <si>
    <t>23 06 60.16 Packaged Water Chiller Schedule</t>
  </si>
  <si>
    <t>23 06 70 Schedules for Central HVAC Equipment</t>
  </si>
  <si>
    <t>23 06 70.13 Indoor, Central-Station Air-Handling Unit Schedule</t>
  </si>
  <si>
    <t>23 06 70.16 Packaged Outdoor HVAC Equipment Schedule</t>
  </si>
  <si>
    <t>23 06 80 Schedules for Decentralized HVAC Equipment</t>
  </si>
  <si>
    <t>23 06 80.13 Decentralized Unitary HVAC Equipment Schedule</t>
  </si>
  <si>
    <t>23 06 80.16 Convection Heating and Cooling Unit Schedule</t>
  </si>
  <si>
    <t>23 06 80.19 Radiant Heating and Cooling Unit Schedule</t>
  </si>
  <si>
    <t>23 07 00 HVAC Insulation</t>
  </si>
  <si>
    <t>23 07 13 Duct Insulation</t>
  </si>
  <si>
    <t>23 07 16 HVAC Equipment Insulation</t>
  </si>
  <si>
    <t>23 07 19 HVAC Piping Insulation</t>
  </si>
  <si>
    <t>23 08 00 Commissioning of HVAC</t>
  </si>
  <si>
    <t>23 09 00 Instrumentation and Control for HVAC</t>
  </si>
  <si>
    <t>23 09 13 Instrumentation and Control Devices for HVAC</t>
  </si>
  <si>
    <t>23 09 13.13 Actuators and Operators</t>
  </si>
  <si>
    <t>23 09 13.23 Sensors and Transmitters</t>
  </si>
  <si>
    <t>23 09 13.33 Control Valves</t>
  </si>
  <si>
    <t>23 09 13.43 Control Dampers</t>
  </si>
  <si>
    <t>23 09 23 Direct-Digital Control System for HVAC</t>
  </si>
  <si>
    <t>23 09 23.11 Control Valves</t>
  </si>
  <si>
    <t>23 09 23.12 Control Dampers</t>
  </si>
  <si>
    <t>23 09 23.13 Energy Meters</t>
  </si>
  <si>
    <t>23 09 23.14 Flow Instruments</t>
  </si>
  <si>
    <t>23 09 23.16 Gas Instruments</t>
  </si>
  <si>
    <t>23 09 23.17 Level Instruments</t>
  </si>
  <si>
    <t>23 09 23.18 Leak Detection Instruments</t>
  </si>
  <si>
    <t>23 09 23.19 Moisture Instruments</t>
  </si>
  <si>
    <t>23 09 23.21 Motion Instruments</t>
  </si>
  <si>
    <t>23 09 23.22 Position Instruments</t>
  </si>
  <si>
    <t>23 09 23.23 Pressure Instruments</t>
  </si>
  <si>
    <t>23 09 23.24 Speed Instruments</t>
  </si>
  <si>
    <t>23 09 23.27 Temperature Instruments</t>
  </si>
  <si>
    <t>23 09 23.33 Vibration Instruments</t>
  </si>
  <si>
    <t>23 09 23.43 Weather Stations</t>
  </si>
  <si>
    <t>23 09 33 Electric and Electronic Control System for HVAC</t>
  </si>
  <si>
    <t>23 09 43 Pneumatic Control System for HVAC</t>
  </si>
  <si>
    <t>23 09 53 Pneumatic and Electric Control System for HVAC</t>
  </si>
  <si>
    <t>23 09 93 Sequence of Operations for HVAC Controls</t>
  </si>
  <si>
    <t>23 09 93.11 Sequence of Operation for HVAC DDC</t>
  </si>
  <si>
    <t>23 10 00 Facility Fuel Systems</t>
  </si>
  <si>
    <t>23 11 00 Facility Fuel Piping</t>
  </si>
  <si>
    <t>23 11 13 Facility Fuel-Oil Piping</t>
  </si>
  <si>
    <t>23 11 16 Facility Gasoline Piping</t>
  </si>
  <si>
    <t>23 11 23 Facility Natural-Gas Piping</t>
  </si>
  <si>
    <t>23 11 26 Facility Liquefied-Petroleum Gas Piping</t>
  </si>
  <si>
    <t>23 12 00 Facility Fuel Pumps</t>
  </si>
  <si>
    <t>23 12 13 Facility Fuel-Oil Pumps</t>
  </si>
  <si>
    <t>23 12 16 Facility Gasoline Dispensing Pumps</t>
  </si>
  <si>
    <t>23 12 26 Facility Liquefied-Petroleum Gas Pumps</t>
  </si>
  <si>
    <t>23 13 00 Facility Fuel-Storage Tanks</t>
  </si>
  <si>
    <t>23 13 13 Facility Underground Fuel-Oil, Storage Tanks</t>
  </si>
  <si>
    <t>23 13 13.13 Double-Wall Steel, Underground Fuel-Oil, Storage Tanks</t>
  </si>
  <si>
    <t>23 13 13.16 Composite, Steel, Underground Fuel-Oil, Storage Tanks</t>
  </si>
  <si>
    <t>23 13 13.19 Jacketed, Steel, Underground Fuel-Oil, Storage Tanks</t>
  </si>
  <si>
    <t>23 13 13.23 Glass-Fiber-Reinforced-Plastic, Underground Fuel-Oil, Storage Tanks</t>
  </si>
  <si>
    <t>23 13 13.33 Fuel-Oil Storage Tank Pumps</t>
  </si>
  <si>
    <t>23 13 23 Facility Aboveground Fuel-Oil, Storage Tanks</t>
  </si>
  <si>
    <t>23 13 23.13 Vertical, Steel, Aboveground Fuel-Oil, Storage Tanks</t>
  </si>
  <si>
    <t>23 13 23.16 Horizontal, Steel, Aboveground Fuel-Oil, Storage Tanks</t>
  </si>
  <si>
    <t>23 13 23.19 Containment-Dike, Steel, Aboveground Fuel-Oil, Storage Tanks</t>
  </si>
  <si>
    <t>23 13 23.23 Insulated, Steel, Aboveground Fuel-Oil, Storage Tanks</t>
  </si>
  <si>
    <t>23 13 23.26 Concrete-Vaulted, Steel, Aboveground Fuel-Oil, Storage Tanks</t>
  </si>
  <si>
    <t>23 13 26 Facility Aboveground Liquefied-Petroleum Gas Storage Tanks</t>
  </si>
  <si>
    <t>23 20 00 HVAC Piping and Pumps</t>
  </si>
  <si>
    <t>23 21 00 Hydronic Piping and Pumps</t>
  </si>
  <si>
    <t>23 21 13 Hydronic Piping</t>
  </si>
  <si>
    <t>23 21 13.13 Underground Hydronic Piping</t>
  </si>
  <si>
    <t>23 21 13.23 Aboveground Hydronic Piping</t>
  </si>
  <si>
    <t>23 21 13.33 Ground-Loop Heat-Pump Piping</t>
  </si>
  <si>
    <t>23 21 16 Hydronic Piping Specialties</t>
  </si>
  <si>
    <t>23 21 23 Hydronic Pumps</t>
  </si>
  <si>
    <t>23 21 23.13 In-Line Centrifugal Hydronic Pumps</t>
  </si>
  <si>
    <t>23 21 23.16 Base-Mounted, Centrifugal Hydronic Pumps</t>
  </si>
  <si>
    <t>23 21 23.19 Vertical-Mounted, Double-Suction Centrifugal Hydronic Pumps</t>
  </si>
  <si>
    <t>23 21 23.23 Vertical-Turbine Hydronic Pumps</t>
  </si>
  <si>
    <t>23 21 29 Automatic Condensate Pump Units</t>
  </si>
  <si>
    <t>23 22 00 Steam and Condensate Piping and Pumps</t>
  </si>
  <si>
    <r>
      <t xml:space="preserve">23 22 13 </t>
    </r>
    <r>
      <rPr>
        <sz val="14"/>
        <color rgb="FFFF0000"/>
        <rFont val="Arial"/>
        <family val="2"/>
      </rPr>
      <t>Steam and Condensate Piping</t>
    </r>
  </si>
  <si>
    <r>
      <rPr>
        <sz val="14"/>
        <color theme="1"/>
        <rFont val="Arial"/>
        <family val="2"/>
      </rPr>
      <t>23 22 13.13</t>
    </r>
    <r>
      <rPr>
        <sz val="14"/>
        <color rgb="FFFF0000"/>
        <rFont val="Arial"/>
        <family val="2"/>
      </rPr>
      <t xml:space="preserve"> Underground Steam and Condensate Heating Piping</t>
    </r>
  </si>
  <si>
    <r>
      <rPr>
        <sz val="14"/>
        <color theme="1"/>
        <rFont val="Arial"/>
        <family val="2"/>
      </rPr>
      <t>23 22 13.23</t>
    </r>
    <r>
      <rPr>
        <sz val="14"/>
        <color rgb="FFFF0000"/>
        <rFont val="Arial"/>
        <family val="2"/>
      </rPr>
      <t xml:space="preserve"> Aboveground Steam and Condensate Piping</t>
    </r>
  </si>
  <si>
    <r>
      <rPr>
        <sz val="14"/>
        <color theme="1"/>
        <rFont val="Arial"/>
        <family val="2"/>
      </rPr>
      <t>23 22 16</t>
    </r>
    <r>
      <rPr>
        <sz val="14"/>
        <color rgb="FFFF0000"/>
        <rFont val="Arial"/>
        <family val="2"/>
      </rPr>
      <t xml:space="preserve"> Steam and Condensate Heating Piping Specialties</t>
    </r>
  </si>
  <si>
    <t>23 22 23 Steam Condensate Pumps</t>
  </si>
  <si>
    <t>23 22 23.13 Electric-Driven Steam Condensate Pumps</t>
  </si>
  <si>
    <t>23 22 23.23 Pressure-Powered Steam Condensate Pumps</t>
  </si>
  <si>
    <t>23 23 00 Refrigerant Piping</t>
  </si>
  <si>
    <t>23 23 13 Refrigerant Piping Valves</t>
  </si>
  <si>
    <t>23 23 16 Refrigerant Piping Specialties</t>
  </si>
  <si>
    <t>23 23 19 Refrigerant Safety Relief Valve Discharge Piping</t>
  </si>
  <si>
    <t>23 23 23 Refrigerants</t>
  </si>
  <si>
    <t>23 24 00 Internal-Combustion Engine Piping</t>
  </si>
  <si>
    <t>23 24 13 Internal-Combustion Engine Remote-Radiator Coolant Piping</t>
  </si>
  <si>
    <t>23 24 16 Internal-Combustion Engine Exhaust Piping</t>
  </si>
  <si>
    <t>23 25 00 HVAC Water Treatment</t>
  </si>
  <si>
    <t>23 25 13 Water Treatment for Closed-Loop Hydronic Systems</t>
  </si>
  <si>
    <t>23 25 16 Water Treatment for Open-Loop Hydronic Systems</t>
  </si>
  <si>
    <t>23 25 19 Water Treatment for Steam System Feedwater</t>
  </si>
  <si>
    <t>23 25 23 Water Treatment for Humidification Steam System Feedwater</t>
  </si>
  <si>
    <t>23 25 26 Electronic Water Conditioning for HVAC Systems</t>
  </si>
  <si>
    <t>23 25 33 HVAC Makeup-Water Filtration Equipment</t>
  </si>
  <si>
    <t>23 30 00 HVAC Air Distribution</t>
  </si>
  <si>
    <t>23 31 00 HVAC Ducts and Casings</t>
  </si>
  <si>
    <t>23 31 13 Metal Ducts</t>
  </si>
  <si>
    <t>23 31 13.13 Rectangular Metal Ducts</t>
  </si>
  <si>
    <t>23 31 13.16 Round and Flat-Oval Spiral Ducts</t>
  </si>
  <si>
    <t>23 31 13.19 Metal Duct Fittings</t>
  </si>
  <si>
    <t>23 31 16 Nonmetal Ducts</t>
  </si>
  <si>
    <t>23 31 16.13 Fibrous-Glass Ducts</t>
  </si>
  <si>
    <t>23 31 16.16 Thermoset Fiberglass-Reinforced Plastic Ducts</t>
  </si>
  <si>
    <t>23 31 16.19 PVC Ducts</t>
  </si>
  <si>
    <t>23 31 16.26 Concrete Ducts</t>
  </si>
  <si>
    <t>23 31 19 HVAC Casings</t>
  </si>
  <si>
    <t>24 31 19.13 Shop-Fabricated HVAC Casings</t>
  </si>
  <si>
    <t>25 31 19.16 Manufactured HVAC Casings</t>
  </si>
  <si>
    <t>23 32 00 Air Plenums and Chases</t>
  </si>
  <si>
    <t>23 32 13 Fabricated, Metal Air Plenums</t>
  </si>
  <si>
    <t>23 32 33 Air-Distribution Ceiling Plenums</t>
  </si>
  <si>
    <t>23 32 36 Air-Distribution Floor Plenums</t>
  </si>
  <si>
    <t>23 32 39 Air-Distribution Wall Plenums</t>
  </si>
  <si>
    <t>23 32 43 Air-Distribution Chases Formed by General Construction</t>
  </si>
  <si>
    <t>23 32 48 Acoustical Air Plenums</t>
  </si>
  <si>
    <t>23 33 00 Air Duct Accessories</t>
  </si>
  <si>
    <t>23 33 13 Dampers</t>
  </si>
  <si>
    <t>23 33 13.13 Volume-Control Dampers</t>
  </si>
  <si>
    <t>23 33 13.16 Fire Dampers</t>
  </si>
  <si>
    <t>23 33 13.19 Smoke-Control Dampers</t>
  </si>
  <si>
    <t>23 33 13.23 Backdraft Dampers</t>
  </si>
  <si>
    <t>23 33 19 Duct Silencers</t>
  </si>
  <si>
    <t>23 33 23 Turning Vanes</t>
  </si>
  <si>
    <t>23 33 33 Duct-Mounting Access Doors</t>
  </si>
  <si>
    <t>23 33 38 Duct Security Bars</t>
  </si>
  <si>
    <t>23 33 43 Flexible Connectors</t>
  </si>
  <si>
    <t>23 33 46 Flexible Ducts</t>
  </si>
  <si>
    <t>23 33 53 Duct Liners</t>
  </si>
  <si>
    <t>23 34 00 HVAC Fans</t>
  </si>
  <si>
    <t>23 34 13 Axial HVAC Fans</t>
  </si>
  <si>
    <t>23 34 16 Centrifugal HVAC Fans</t>
  </si>
  <si>
    <t>23 34 23 HVAC Power Ventilators</t>
  </si>
  <si>
    <t>23 34 33 Air Curtains</t>
  </si>
  <si>
    <t>23 34 33.13 Commercial Air Curtains</t>
  </si>
  <si>
    <t>23 34 33.16 Industrial Air Curtains</t>
  </si>
  <si>
    <t>23 34 39 High-Volume, Low-Speed Propeller Fans</t>
  </si>
  <si>
    <t>23 35 00 Special Exhaust Systems</t>
  </si>
  <si>
    <t>23 35 13 Dust Collection Systems</t>
  </si>
  <si>
    <t>23 35 13.13 Sawdust Collection Systems</t>
  </si>
  <si>
    <t>23 35 16 Engine Exhaust Systems</t>
  </si>
  <si>
    <t>23 35 16.13 Positive-Pressure Engine Exhaust Systems</t>
  </si>
  <si>
    <t>23 35 16.16 Mechanical Engine Exhaust Systems</t>
  </si>
  <si>
    <t>23 35 33 Listed Kitchen Ventilation System Exhaust System</t>
  </si>
  <si>
    <t>23 36 00 Air Terminal Units</t>
  </si>
  <si>
    <t>23 36 13 Constant-Air-Volume Units</t>
  </si>
  <si>
    <t>23 36 16 Variable-Air-Volume Units</t>
  </si>
  <si>
    <t>23 37 00 Air Outlets and Inlets</t>
  </si>
  <si>
    <t>23 37 13 Diffusers, Registers, and Grilles</t>
  </si>
  <si>
    <t>23 37 13.13 Air Diffusers</t>
  </si>
  <si>
    <t>23 37 13.23 Registers and Grilles</t>
  </si>
  <si>
    <t>23 37 13.43 Security Registers and Grilles</t>
  </si>
  <si>
    <t>23 37 16 Fabric Air Distribution Devices</t>
  </si>
  <si>
    <t>23 37 23 HVAC Gravity Ventilators</t>
  </si>
  <si>
    <t>23 37 23.13 HVAC Gravity Dome Ventilators</t>
  </si>
  <si>
    <t>23 37 23.16 HVAC Gravity Louvered-Penthouse Ventilators</t>
  </si>
  <si>
    <t>23 37 23.19 HVAC Gravity Upblast Ventilators</t>
  </si>
  <si>
    <t>23 38 00 Ventilation Hoods</t>
  </si>
  <si>
    <t>23 38 13 Commercial-Kitchen Hoods</t>
  </si>
  <si>
    <t>23 38 13.13 Listed Commercial-Kitchen Hoods</t>
  </si>
  <si>
    <t>23 38 13.16 Standard Commercial-Kitchen Hoods</t>
  </si>
  <si>
    <t>23 38 16 Fume Hoods</t>
  </si>
  <si>
    <t>23 40 00 HVAC Air Cleaning Devices</t>
  </si>
  <si>
    <t>23 41 00 Particulate Air Filtration</t>
  </si>
  <si>
    <t>23 41 13 Panel Air Filters</t>
  </si>
  <si>
    <t>23 41 16 Renewable-Media Air Filters</t>
  </si>
  <si>
    <t>23 41 19 Washable Air Filters</t>
  </si>
  <si>
    <t>23 41 23 Extended Surface Filters</t>
  </si>
  <si>
    <t>23 41 33 High-Efficiency Particulate Air Filtration</t>
  </si>
  <si>
    <t>23 41 43 Ultra-Low Penetration Filtration</t>
  </si>
  <si>
    <t>23 41 46 Super Ultra-Low Penetration Filtration</t>
  </si>
  <si>
    <t>23 42 00 Gas-Phase Air Filtration</t>
  </si>
  <si>
    <t>23 42 13 Activated-Carbon Air Filtration</t>
  </si>
  <si>
    <t>23 42 16 Chemically-Impregnated Adsorption Air Filtration</t>
  </si>
  <si>
    <t>23 42 19 Catalytic-Adsorption Air Filtration</t>
  </si>
  <si>
    <t>23 43 00 Electronic Air Cleaners</t>
  </si>
  <si>
    <t>23 43 13 Washable Electronic Air Cleaners</t>
  </si>
  <si>
    <t>23 43 16 Agglomerator Electronic Air Cleaners</t>
  </si>
  <si>
    <t>23 43 23 Self-Contained Electronic Air Cleaners</t>
  </si>
  <si>
    <t>23 50 00 Central Heating Equipment</t>
  </si>
  <si>
    <t>23 51 00 Breechings, Chimneys, and Stacks</t>
  </si>
  <si>
    <t>23 51 13 Draft Control Devices</t>
  </si>
  <si>
    <t>23 51 13.11 Draft Control Fans</t>
  </si>
  <si>
    <t>23 51 13.13 Draft-Induction Fans</t>
  </si>
  <si>
    <t>23 51 13.16 Vent Dampers</t>
  </si>
  <si>
    <t>23 51 13.19 Barometric Dampers</t>
  </si>
  <si>
    <t>23 51 16 Fabricated Breechings and Accessories</t>
  </si>
  <si>
    <t>23 51 19 Fabricated Stacks</t>
  </si>
  <si>
    <t>23 51 23 Gas Vents</t>
  </si>
  <si>
    <t>23 51 33 Insulated Sectional Chimneys</t>
  </si>
  <si>
    <t>23 51 43 Flue-Gas Filtration Equipment</t>
  </si>
  <si>
    <t>23 51 43.13 Gaseous Filtration</t>
  </si>
  <si>
    <t>23 51 43.16 Particulate Filtration</t>
  </si>
  <si>
    <t>23 52 00 Heating Boilers</t>
  </si>
  <si>
    <t>23 52 13 Electric Boilers</t>
  </si>
  <si>
    <t>23 52 16 Condensing Boilers</t>
  </si>
  <si>
    <t>23 52 16.13 Stainless-Steel Condensing Boilers</t>
  </si>
  <si>
    <t>23 52 16.16 Aluminum Condensing Boilers</t>
  </si>
  <si>
    <t>23 52 17 Low Mass Boilers</t>
  </si>
  <si>
    <t>23 52 19 Pulse Combustion Boilers</t>
  </si>
  <si>
    <t>23 52 23 Cast-Iron Boilers</t>
  </si>
  <si>
    <t>23 52 33 Water-Tube Boilers</t>
  </si>
  <si>
    <t>23 52 33.13 Finned Water-Tube Boilers</t>
  </si>
  <si>
    <t>23 52 33.14 Flexible Water-Tube Boilers</t>
  </si>
  <si>
    <t>23 52 33.16 Steel Water-Tube Boilers</t>
  </si>
  <si>
    <t>23 52 33.19 Copper Water-Tube Boilers</t>
  </si>
  <si>
    <t>23 52 39 Fire-Tube Boilers</t>
  </si>
  <si>
    <t>23 52 39.13 Scotch Marine Boilers</t>
  </si>
  <si>
    <t>23 52 39.16 Steel Fire-Tube Boilers</t>
  </si>
  <si>
    <t>23 52 83 Boiler Blowdown Systems</t>
  </si>
  <si>
    <t>23 53 00 Heating Boiler Feedwater Equipment</t>
  </si>
  <si>
    <t>23 53 13 Boiler Feedwater Pumps</t>
  </si>
  <si>
    <t>23 53 16 Deaerators</t>
  </si>
  <si>
    <t>23 54 00 Furnaces</t>
  </si>
  <si>
    <t>23 54 13 Electric-Resistance Furnaces</t>
  </si>
  <si>
    <t>23 54 16 Fuel-Fired Furnaces</t>
  </si>
  <si>
    <t>23 54 16.13 Gas-Fired Furnaces</t>
  </si>
  <si>
    <t>23 54 16.16 Oil-Fired Furnaces</t>
  </si>
  <si>
    <t>23 55 00 Fuel-Fired Heaters</t>
  </si>
  <si>
    <t>23 55 13 Fuel-Fired Duct Heaters</t>
  </si>
  <si>
    <t>23 55 13.13 Oil-Fired Duct Heaters</t>
  </si>
  <si>
    <t>23 55 13.16 Gas-Fired Duct Heaters</t>
  </si>
  <si>
    <t>23 55 23 Gas-Fired Radiant Heaters</t>
  </si>
  <si>
    <t>23 55 23.13 Low-Intensity Gas-Fired Radiant Heaters</t>
  </si>
  <si>
    <t>23 55 23.16 High-Intensity Gas-Fired Radiant Heaters</t>
  </si>
  <si>
    <t>23 55 33 Fuel-Fired Unit Heaters</t>
  </si>
  <si>
    <t>23 55 33.13 Oil-Fired Unit Heaters</t>
  </si>
  <si>
    <t>23 55 33.16 Gas-Fired Unit Heaters</t>
  </si>
  <si>
    <t>23 56 00 Solar Energy Heating Equipment</t>
  </si>
  <si>
    <t>23 56 13 Heating Solar Collectors</t>
  </si>
  <si>
    <t>23 56 13.13 Heating, Flat-Plate, Solar Collectors</t>
  </si>
  <si>
    <t>23 56 13.16 Heating Solar Concentrating Collectors</t>
  </si>
  <si>
    <t>23 56 13.19 Heating Solar Vacuum-Tube Collectors</t>
  </si>
  <si>
    <t>23 56 16 Packaged Solar Heating Equipment</t>
  </si>
  <si>
    <t>23 56 23 Solar Air-Heating Panels</t>
  </si>
  <si>
    <t>23 57 00 Heat Exchangers for HVAC</t>
  </si>
  <si>
    <t>23 57 13 Steam-to-Steam Heat Exchangers</t>
  </si>
  <si>
    <t>23 57 16 Steam-to-Water Heat Exchangers</t>
  </si>
  <si>
    <t>23 57 19 Liquid-to-Liquid Heat Exchangers</t>
  </si>
  <si>
    <t>23 57 19.13 Plate-Type, Liquid-to-Liquid Heat Exchangers</t>
  </si>
  <si>
    <t>23 57 19.16 Shell-Type, Liquid-to-Liquid Heat Exchangers</t>
  </si>
  <si>
    <t>23 57 33 Direct Geoexchange Heat Exchangers</t>
  </si>
  <si>
    <t>23 60 00 Central Cooling Equipment</t>
  </si>
  <si>
    <t>23 61 00 Refrigerant Compressors</t>
  </si>
  <si>
    <t>23 61 13 Centrifugal Refrigerant Compressors</t>
  </si>
  <si>
    <t>23 61 13.13 Non-Condensable Gas Purge Equipment</t>
  </si>
  <si>
    <t>23 61 16 Reciprocating Refrigerant Compressors</t>
  </si>
  <si>
    <t>23 61 19 Scroll Refrigerant Compressors</t>
  </si>
  <si>
    <t>23 61 23 Rotary-Screw Refrigerant Compressors</t>
  </si>
  <si>
    <t>23 62 00 Packaged Compressor and Condenser Units</t>
  </si>
  <si>
    <t>23 62 13 Packaged Air-Cooled Refrigerant Compressor and Condenser Units</t>
  </si>
  <si>
    <t>23 62 23 Packaged Water-Cooled Refrigerant Compressor and Condenser Units</t>
  </si>
  <si>
    <t>23 62 46 Packaged Variable-Refrigerant-Flow Air-Conditioning Systems</t>
  </si>
  <si>
    <t>23 63 00 Refrigerant Condensers</t>
  </si>
  <si>
    <t>23 63 13 Air-Cooled Refrigerant Condensers</t>
  </si>
  <si>
    <t>23 63 23 Water-Cooled Refrigerant Condensers</t>
  </si>
  <si>
    <t>23 63 33 Evaporative Refrigerant Condensers</t>
  </si>
  <si>
    <t>23 64 00 Packaged Water Chillers</t>
  </si>
  <si>
    <t>23 64 13 Absorption Water Chillers</t>
  </si>
  <si>
    <t>23 64 13.13 Direct-Fired Absorption Water Chillers</t>
  </si>
  <si>
    <t>23 64 13.16 Indirect-Fired Absorption Water Chillers</t>
  </si>
  <si>
    <t>23 64 16 Centrifugal Water Chillers</t>
  </si>
  <si>
    <t>23 64 16.13 Air-Cooled Centrifugal Water Chillers</t>
  </si>
  <si>
    <t>23 64 16.16 Water-Cooled Centrifugal Water Chillers</t>
  </si>
  <si>
    <t>23 64 19 Reciprocating Water Chillers</t>
  </si>
  <si>
    <t>23 64 23 Scroll Water Chillers</t>
  </si>
  <si>
    <t>23 64 23.13 Air-Cooled Scroll Water Chillers</t>
  </si>
  <si>
    <t>23 64 23.16 Water-Cooled Scroll Water Chillers</t>
  </si>
  <si>
    <t>23 64 26 Rotary-Screw Water Chillers</t>
  </si>
  <si>
    <t>23 64 26.13 Air-Cooled, Rotary-Screw Water Chillers</t>
  </si>
  <si>
    <t>23 64 26.16 Water-Cooled, Rotary-Screw Water Chillers</t>
  </si>
  <si>
    <t>23 64 33 Modular Water Chillers</t>
  </si>
  <si>
    <t>23 64 33.13 Air-Cooled, Modular Water Chillers</t>
  </si>
  <si>
    <t>23 64 33.16 Water-Cooled, Modular Water Chillers</t>
  </si>
  <si>
    <t>23 65 00 Cooling Towers</t>
  </si>
  <si>
    <t>23 65 13 Forced-Draft Cooling Towers</t>
  </si>
  <si>
    <t>23 65 13.13 Open-Circuit, Forced-Draft Cooling Towers</t>
  </si>
  <si>
    <t>23 65 13.16 Closed-Circuit, Forced-Draft Cooling Towers</t>
  </si>
  <si>
    <t>23 65 14 Induced-Draft Cooling Towers</t>
  </si>
  <si>
    <t>23 65 14.13 Open-Circuit, Induced-Draft Counterflow Cooling Towers</t>
  </si>
  <si>
    <t>23 65 14.14 Open-Circuit, Induced-Draft Crossflow Cooling Towers</t>
  </si>
  <si>
    <t>23 65 14.16 Closed-Circuit, Induced-Draft Counterflow Cooling Towers</t>
  </si>
  <si>
    <t>23 65 14.17 Closed-Circuit, Induced-Draft Combined-Flow Cooling Towers</t>
  </si>
  <si>
    <t>23 65 16 Natural-Draft Cooling Towers</t>
  </si>
  <si>
    <t>23 65 23 Field-Erected Cooling Towers</t>
  </si>
  <si>
    <t>23 65 33 Liquid Coolers</t>
  </si>
  <si>
    <t>23 70 00 Central HVAC Equipment</t>
  </si>
  <si>
    <t>23 71 00 Thermal Storage</t>
  </si>
  <si>
    <t>23 71 13 Thermal Heat Storage</t>
  </si>
  <si>
    <t>23 71 13.13 Room Storage Heaters for Thermal Storage</t>
  </si>
  <si>
    <t>23 71 13.16 Heat-Pump Boosters for Thermal Storage</t>
  </si>
  <si>
    <t>23 71 13.19 Central Furnace Heat-Storage Units</t>
  </si>
  <si>
    <t>23 71 13.23 Pressurized-Water Thermal Storage Tanks</t>
  </si>
  <si>
    <t>23 71 16 Chilled-Water Thermal Storage</t>
  </si>
  <si>
    <t>23 71 19 Ice Storage</t>
  </si>
  <si>
    <t>23 71 19.13 Internal Ice-on-Coil Thermal Storage</t>
  </si>
  <si>
    <t>23 71 19.16 External Ice-on-Coil Thermal Storage</t>
  </si>
  <si>
    <t>23 71 19.19 Encapsulated-Ice Thermal Storage</t>
  </si>
  <si>
    <t>23 71 19.23 Ice-Harvesting Thermal Storage</t>
  </si>
  <si>
    <t>23 71 19.26 Ice-Slurry Thermal Storage</t>
  </si>
  <si>
    <t>23 72 00 Air-to-Air Energy Recovery Equipment</t>
  </si>
  <si>
    <t>23 72 13 Heat-Wheel Air-to-Air Energy-Recovery Equipment Units</t>
  </si>
  <si>
    <t>23 72 16 Heat-Pipe Air-to-Air Energy-Recovery Equipment Units</t>
  </si>
  <si>
    <t>23 72 19 Fixed-Plate Air-to-Air Energy-Recovery Units</t>
  </si>
  <si>
    <t>23 72 23 Packaged Air-to-Air Energy-Recovery Units</t>
  </si>
  <si>
    <t>23 72 23.13 Packaged Indoor Heat Wheel Energy Recovery Units</t>
  </si>
  <si>
    <t>23 72 23.19 Packaged Indoor Fixed Plate Energy Recovery Units</t>
  </si>
  <si>
    <t>23 72 23.23 Packaged Indoor Fixed Plate Energy Recovery Units</t>
  </si>
  <si>
    <t>23 72 23.29 Packaged Outdoor Fixed Plate Energy Recovery Units</t>
  </si>
  <si>
    <t>23 73 00 Indoor Central-Station Air-Handling Units</t>
  </si>
  <si>
    <t>23 73 13 Modular Indoor Central-Station Air-Handling Units</t>
  </si>
  <si>
    <t>23 73 13.13 Indoor, Basic Air-Handling Units</t>
  </si>
  <si>
    <t>23 73 13.16 Indoor, Semi-Custom Air-Handling Units</t>
  </si>
  <si>
    <t>23 73 13.19 Indoor, Custom Air-Handling Units</t>
  </si>
  <si>
    <t>23 73 23 Custom Indoor Central-Station Air-Handling Units</t>
  </si>
  <si>
    <t>23 73 33 Indoor Indirect Fuel-Fired Heating and Ventilating Units</t>
  </si>
  <si>
    <t>23 73 33.13 Indoor Indirect Oil-Fired Heating and Ventilating Units</t>
  </si>
  <si>
    <t>23 73 33.16 Indoor Indirect Gas-Fired Heating and Ventilating Units</t>
  </si>
  <si>
    <t>23 73 39 Indoor, Direct Gas-Fired Heating and Ventilating Units</t>
  </si>
  <si>
    <t>23 73 43.16 Outdoor, Semi-Custom Air-Handling Units</t>
  </si>
  <si>
    <t>23 73 43.19 Outdoor,Custom Air-Handling Units</t>
  </si>
  <si>
    <t>23 74 00 Packaged Outdoor HVAC Equipment</t>
  </si>
  <si>
    <t>23 74 13 Packaged, Outdoor, Central-Station Air-Handling Units</t>
  </si>
  <si>
    <t>23 74 16 Packaged Rooftop Air-Conditioning Units</t>
  </si>
  <si>
    <t>23 74 16.11 Packaged, Small-Capacity, Rooftop Air-Conditioning Units</t>
  </si>
  <si>
    <t>23 74 16.12 Packaged, Intermediate-Capacity, Rooftop Air-Conditioning Units</t>
  </si>
  <si>
    <t>23 74 16.13 Packaged, Large-Capacity, Rooftop Air-Conditioning Units</t>
  </si>
  <si>
    <t>23 74 23 Packaged, Outdoor, Heating-Only Makeup-Air Units</t>
  </si>
  <si>
    <t>23 74 23.13 Packaged, Direct-Fired, Outdoor, Heating-Only Makeup-Air Units</t>
  </si>
  <si>
    <t>23 74 23.16 Packaged, Indirect-Fired, Outdoor, Heating-Only Makeup-Air Units</t>
  </si>
  <si>
    <t>23 74 33 Dedicated Outdoor-Air Units</t>
  </si>
  <si>
    <t>23 75 00 Custom-Packaged Outdoor HVAC Equipment</t>
  </si>
  <si>
    <t>23 75 13 Custom-Packaged, Outdoor, Central-Station Air-Handling Units</t>
  </si>
  <si>
    <t>23 75 16 Custom-Packaged, Rooftop Air-Conditioning Units</t>
  </si>
  <si>
    <t>23 75 23 Custom-Packaged, Outdoor, Heating and Ventilating Makeup-Air Units</t>
  </si>
  <si>
    <t>23 75 33 Custom-Packaged, Outdoor, Heating and Cooling Makeup Air- Conditioners</t>
  </si>
  <si>
    <t>23 76 00 Evaporative Air-Cooling Equipment</t>
  </si>
  <si>
    <t>23 76 13 Direct Evaporative Air Coolers</t>
  </si>
  <si>
    <t>23 76 16 Indirect Evaporative Air Coolers</t>
  </si>
  <si>
    <t>23 76 19 Combined Direct and Indirect Evaporative Air Coolers</t>
  </si>
  <si>
    <t>23 80 00 Decentralized HVAC Equipment</t>
  </si>
  <si>
    <t>23 81 00 Decentralized Unitary HVAC Equipment</t>
  </si>
  <si>
    <t>23 81 13 Packaged Terminal Air-Conditioners</t>
  </si>
  <si>
    <t>23 81 13.11 Packaged Terminal Air-Conditioners, Through-Wall Units</t>
  </si>
  <si>
    <t>23 81 13.12 Packaged Terminal Air-Conditioners, Freestanding Units</t>
  </si>
  <si>
    <t>23 81 13.13 Packaged Terminal Air-Conditioners, Outdoor, Wall-Mounted Units</t>
  </si>
  <si>
    <t>23 81 16 Room Air-Conditioners</t>
  </si>
  <si>
    <t>23 81 19 Self-Contained Air-Conditioners</t>
  </si>
  <si>
    <t>23 81 19.13 Small-Capacity Self-Contained Air-Conditioners</t>
  </si>
  <si>
    <t>23 81 19.16 Large-Capacity Self-Contained Air-Conditioners</t>
  </si>
  <si>
    <t>23 81 23 Computer-Room Air-Conditioners</t>
  </si>
  <si>
    <t>23 81 23.11 Small Capacity (6 Tons (21 kW) and Smaller), Computer-Room Air-Conditioners, Floor-Mounted Units</t>
  </si>
  <si>
    <t>23 81 23.12 Large Capacity (7 Tons (25 kW) and Larger), Computer-Room Air-Conditioners, Floor-Mounted Units</t>
  </si>
  <si>
    <t>23 81 23.13 Computer-Room Air-Conditioners, Ceiling Mounted Units</t>
  </si>
  <si>
    <t>23 81 23.14 Computer-Room Air-Conditioners, Console Units</t>
  </si>
  <si>
    <t>23 81 23.16 Computer-Room Air-Conditioners, Rack Mounted, Space-Cooling Units</t>
  </si>
  <si>
    <t>23 81 23.18 Computer-Room, Rack-Cooling Equipment</t>
  </si>
  <si>
    <t>23 81 26 Split-System Air-Conditioners</t>
  </si>
  <si>
    <t>23 81 26.13 Small-Capacity Split-System Air-Conditioners</t>
  </si>
  <si>
    <t>23 81 26.16 Large-Capacity Split-System Air-Conditioners</t>
  </si>
  <si>
    <t>23 81 29 Variable Refrigerant Flow HVAC Systems</t>
  </si>
  <si>
    <t>23 81 43 Air-Source Unitary Heat Pumps</t>
  </si>
  <si>
    <t>23 81 46 Water-Source Unitary Heat Pumps</t>
  </si>
  <si>
    <t>23 81 46.13 Water-To-Air Heat Pumps</t>
  </si>
  <si>
    <t>23 82 00 Convection Heating and Cooling Units</t>
  </si>
  <si>
    <t>23 82 13 Valance Heating and Cooling Units</t>
  </si>
  <si>
    <t>23 82 14 Chilled Beams</t>
  </si>
  <si>
    <t>23 82 16 Air Coils</t>
  </si>
  <si>
    <t>23 82 16.11 Hydronic Air Coils</t>
  </si>
  <si>
    <t>23 82 16.12 Steam Air Coils</t>
  </si>
  <si>
    <t>23 82 16.13 Refrigerant Air Coils</t>
  </si>
  <si>
    <t>23 82 16.14 Electric-Resistance Air Coils</t>
  </si>
  <si>
    <t>23 82 19 Fan Coil Units</t>
  </si>
  <si>
    <t>23 82 23 Unit Ventilators</t>
  </si>
  <si>
    <t>23 82 26 Induction Units</t>
  </si>
  <si>
    <t>23 82 29 Radiators</t>
  </si>
  <si>
    <t>23 82 33 Convectors</t>
  </si>
  <si>
    <t>23 82 36 Finned-Tube Radiation Heaters</t>
  </si>
  <si>
    <t>23 82 39 Unit Heaters</t>
  </si>
  <si>
    <t>23 82 39.13 Cabinet Unit Heaters</t>
  </si>
  <si>
    <t>23 82 39.16 Propeller Unit Heaters</t>
  </si>
  <si>
    <t>23 82 39.19 Wall and Ceiling Unit Heaters</t>
  </si>
  <si>
    <t>23 82 41 Water-to-Water Heat Pumps</t>
  </si>
  <si>
    <t>23 83 00 Radiant Heating and Cooling Units</t>
  </si>
  <si>
    <t>23 83 13 Radiant-Heating Electric Cables</t>
  </si>
  <si>
    <t>23 83 13.16 Radiant-Heating Electric Mats</t>
  </si>
  <si>
    <t>23 83 16 Radiant Heating Hydronic Piping</t>
  </si>
  <si>
    <t>23 83 23 Radiant-Heating Electric Panels</t>
  </si>
  <si>
    <t>23 83 26 Radiant Heating and Cooling Hydronic Panels</t>
  </si>
  <si>
    <t>23 83 33 Electric Radiant Heaters</t>
  </si>
  <si>
    <t>23 84 00 Humidity Control Equipment</t>
  </si>
  <si>
    <t>23 84 13 Humidifiers</t>
  </si>
  <si>
    <t>23 84 13.13 Heated-Pan Humidifiers</t>
  </si>
  <si>
    <t>23 84 13.16 Wetted-Element Humidifiers</t>
  </si>
  <si>
    <t>23 84 13.19 Atomizing Humidifiers</t>
  </si>
  <si>
    <t>23 84 13.23 Direct-Steam-Injection Humidifiers</t>
  </si>
  <si>
    <t>23 84 13.26 Jacketed, Steam Humidifiers</t>
  </si>
  <si>
    <t>23 84 13.29 Self-Contained Steam Humidifiers</t>
  </si>
  <si>
    <t>23 84 13.33 Portable Humidifiers</t>
  </si>
  <si>
    <t>23 84 13.36 Heat Exchanger Humidifiers</t>
  </si>
  <si>
    <t>23 84 16 Mechanical Dehumidification Units</t>
  </si>
  <si>
    <t>23 84 16.13 Outdoor, Mechanical Dehumidification Units</t>
  </si>
  <si>
    <t>23 84 16.16 Indoor, Mechanical Dehumidification Units</t>
  </si>
  <si>
    <t>23 84 16.33 Portable Dehumidifiers</t>
  </si>
  <si>
    <t>23 84 19 Desiccant Dehumidification Units</t>
  </si>
  <si>
    <t>25 00 00 Integrated Automation</t>
  </si>
  <si>
    <t>25 01 00 Operation and Maintenance of Integrated Automation</t>
  </si>
  <si>
    <t>25 01 10 Operation and Maintenance of Integrated Automation Network Equipment</t>
  </si>
  <si>
    <t>25 01 20 Operation and Maintenance of Integrated Equipment</t>
  </si>
  <si>
    <t>25 01 30 Operation and Maintenance of Integrated Automation Instrumentation and</t>
  </si>
  <si>
    <r>
      <t xml:space="preserve">25 01 90 </t>
    </r>
    <r>
      <rPr>
        <sz val="14"/>
        <color rgb="FFFF0000"/>
        <rFont val="Arial"/>
        <family val="2"/>
      </rPr>
      <t>DevicesDiagnostic Systems for Integrated Automation</t>
    </r>
  </si>
  <si>
    <t>25 05 00 Common Work Results for Integrated Automation</t>
  </si>
  <si>
    <t>25 05 05 Selective Demolition for Integrated Automation</t>
  </si>
  <si>
    <t>25 05 12 Cyber Security Requirements for Integrated Automation</t>
  </si>
  <si>
    <t>25 05 13 Conductors and Cables for Integrated Automation</t>
  </si>
  <si>
    <t>25 05 26 Grounding and Bonding for Integrated Automation</t>
  </si>
  <si>
    <t>25 05 28 Pathways for Integrated Automation</t>
  </si>
  <si>
    <t>25 05 28.29 Hangers and Supports for Integrated Automation</t>
  </si>
  <si>
    <t>25 05 28.33 Conduits and Backboxes for Integrated Automation</t>
  </si>
  <si>
    <t>25 05 28.36 Cable Trays for Integrated Automation</t>
  </si>
  <si>
    <t>25 05 28.39 Surface Raceways for Integrated Automation</t>
  </si>
  <si>
    <t>25 05 48 Vibration and Seismic Controls for Integrated Automation</t>
  </si>
  <si>
    <t>25 05 53 Identification for Integrated Automation</t>
  </si>
  <si>
    <t>25 06 00 Schedules for Integrated Automation</t>
  </si>
  <si>
    <t>25 06 11 Schedules for Integrated Automation Network</t>
  </si>
  <si>
    <t>25 06 12 Schedules for Integrated Automation Network Gateways</t>
  </si>
  <si>
    <t>25 06 13 Schedules for Integrated Automation Control and Monitoring Network</t>
  </si>
  <si>
    <t>25 06 14 Schedules for Integrated Automation Local Control Units</t>
  </si>
  <si>
    <t>25 06 30 Schedules for Integrated Automation Instrumentation and Terminal Devices</t>
  </si>
  <si>
    <t>25 08 00 Commissioning of Integrated Automation</t>
  </si>
  <si>
    <t>25 10 00 Integrated Automation Network Equipment</t>
  </si>
  <si>
    <t>25 11 00 Integrated Automation Network Devices</t>
  </si>
  <si>
    <t>25 11 13 Integrated Automation Network Servers</t>
  </si>
  <si>
    <t>25 11 16 Integrated Automation Network Routers, Bridges, Switches, Hubs, and Modems</t>
  </si>
  <si>
    <t>25 11 19 Integrated Automation Network Operator Workstations</t>
  </si>
  <si>
    <t>25 12 00 Integrated Automation Network Gateways</t>
  </si>
  <si>
    <t>25 12 13 Hardwired Integration Network Gateways</t>
  </si>
  <si>
    <t>25 12 16 Direct-Protocol Integration Network Gateways</t>
  </si>
  <si>
    <t>25 12 19 Neutral-Protocol Integration Network Gateways</t>
  </si>
  <si>
    <t>25 12 23 Client-Server Information/Database Integration Network Gateways</t>
  </si>
  <si>
    <t>25 13 00 Integrated Automation Control and Monitoring Network</t>
  </si>
  <si>
    <t>25 13 13 Integrated Automation Control and Monitoring Network Supervisory Control</t>
  </si>
  <si>
    <t>25 13 16 Integrated Automation Control and Monitoring Network Integration Panels</t>
  </si>
  <si>
    <t>25 13 19 Integrated Automation Control and Monitoring Network Interoperability</t>
  </si>
  <si>
    <t>25 14 00 Integrated Automation Local Control Units</t>
  </si>
  <si>
    <t>25 14 13 Integrated Automation Remote Control Panels</t>
  </si>
  <si>
    <t>25 14 16 Integrated Automation Application-Specific Control Panels</t>
  </si>
  <si>
    <t>25 14 19 Integrated Automation Terminal Control Units</t>
  </si>
  <si>
    <t>25 14 23 Integrated Automation Field Equipment Panels</t>
  </si>
  <si>
    <t>25 15 00 Integrated Automation Software</t>
  </si>
  <si>
    <t>25 15 13 Integrated Automation Software for Network Gateways</t>
  </si>
  <si>
    <t>25 15 16 Integrated Automation Software for Control and Monitoring Networks</t>
  </si>
  <si>
    <t>25 15 19 Integrated Automation Software for Local Control Units</t>
  </si>
  <si>
    <t>25 30 00 Integrated Automation Instrumentation
and Terminal Devices</t>
  </si>
  <si>
    <t>25 31 00 Integrated Automation Instrumentation and Terminal Devices for Facility Equipment</t>
  </si>
  <si>
    <t>25 32 00 Integrated Automation Instrumentation and Terminal Devices for Conveying Equipment</t>
  </si>
  <si>
    <t>25 33 00 Integrated Automation Instrumentation and Terminal Devices for Fire-Suppression Systems</t>
  </si>
  <si>
    <t>25 34 00 Integrated Automation Instrumentation and Terminal Devices for Plumbing</t>
  </si>
  <si>
    <t>25 35 00 Integrated Automation Instrumentation and Terminal Devices for HVAC</t>
  </si>
  <si>
    <t>25 35 13 Integrated Automation Actuators and Operators</t>
  </si>
  <si>
    <t>25 35 16 Integrated Automation Sensors and Transmitters</t>
  </si>
  <si>
    <t>25 35 19 Integrated Automation Control Valves</t>
  </si>
  <si>
    <t>25 35 23 Integrated Automation Control Dampers</t>
  </si>
  <si>
    <t>25 35 26 Integrated Automation Compressed Air Supply</t>
  </si>
  <si>
    <t>25 36 00 Integrated Automation Instrumentation and Terminal Devices for Electrical Systems</t>
  </si>
  <si>
    <t>25 36 13 Integrated Automation Power Meters</t>
  </si>
  <si>
    <t>25 36 16 Integrated Automation KW Transducers</t>
  </si>
  <si>
    <t>25 36 19 Integrated Automation Current Sensors</t>
  </si>
  <si>
    <t>25 36 23 Integrated Automation Battery Monitors</t>
  </si>
  <si>
    <t>25 36 26 Integrated Automation Lighting Relays</t>
  </si>
  <si>
    <t>25 36 29 Integrated Automation UPS Monitors</t>
  </si>
  <si>
    <t>25 37 00 Integrated Automation Instrumentation and Terminal Devices for Communications Systems</t>
  </si>
  <si>
    <t>25 38 00 Integrated Automation Instrumentation and Terminal Devices for Electronic Safety and Security Systems</t>
  </si>
  <si>
    <t>25 50 00 Integrated Automation Facility Controls</t>
  </si>
  <si>
    <t>25 51 00 Integrated Automation Control of Facility Equipment</t>
  </si>
  <si>
    <t>25 52 00 Integrated Automation Control of Conveying Equipment</t>
  </si>
  <si>
    <t>25 53 00 Integrated Automation Control of Fire-Suppression Systems</t>
  </si>
  <si>
    <t>25 54 00 Integrated Automation Control of Plumbing</t>
  </si>
  <si>
    <t>25 55 00 Integrated Automation Control of HVAC</t>
  </si>
  <si>
    <t>25 56 00 Integrated Automation Control of Electrical Systems</t>
  </si>
  <si>
    <t>25 57 00 Integrated Automation Control of Communications Systems</t>
  </si>
  <si>
    <t>25 58 00 Integrated Automation Control of Electronic Safety and Security Systems</t>
  </si>
  <si>
    <t>25 90 00 Integrated Automation Control Sequences</t>
  </si>
  <si>
    <t>25 91 00 Integrated Automation Control Sequences for Facility Equipment</t>
  </si>
  <si>
    <t>25 92 00 Integrated Automation Control Sequences for Conveying Equipment</t>
  </si>
  <si>
    <t>25 93 00 Integrated Automation Control Sequences for Fire- Suppression Systems</t>
  </si>
  <si>
    <t>25 94 00 Integrated Automation Control Sequences for Plumbing</t>
  </si>
  <si>
    <t>25 95 00 Integrated Automation Control Sequences for HVAC</t>
  </si>
  <si>
    <t>25 96 00 Integrated Automation Control Sequences for Electrical Systems</t>
  </si>
  <si>
    <t>25 97 00 Integrated Automation Control Sequences for Communications Systems</t>
  </si>
  <si>
    <t>25 98 00 Integrated Automation Control Sequences for Electronic Safety and Security Systems</t>
  </si>
  <si>
    <t>26 00 00 Electrical</t>
  </si>
  <si>
    <t>26 00 11 Facility Performance Requirements for Electrical</t>
  </si>
  <si>
    <t>26 01 00 Operation and Maintenance of Electrical Systems</t>
  </si>
  <si>
    <t>26 01 10 Operation and Maintenance of Medium-Voltage Electrical Distribution</t>
  </si>
  <si>
    <t>26 01 20 Operation and Maintenance of Low-Voltage Electrical Distribution</t>
  </si>
  <si>
    <t>26 01 26 Maintenance Testing of Electrical Systems</t>
  </si>
  <si>
    <t>26 01 30 Operation and Maintenance of Facility Electrical Power Generating and Storing Equipment</t>
  </si>
  <si>
    <t>26 01 40 Operation and Maintenance of Electrical Protection Systems</t>
  </si>
  <si>
    <t>26 01 40.13 Operation and Maintenance of Lightning Protection Systems</t>
  </si>
  <si>
    <t>26 01 50 Operation and Maintenance of Lighting</t>
  </si>
  <si>
    <t>26 01 50.51 Luminaire Relamping</t>
  </si>
  <si>
    <t>26 01 50.81 Luminaire Replacement</t>
  </si>
  <si>
    <t>26 05 00 Common Work Results for Electrical</t>
  </si>
  <si>
    <t>26 05 05 Selective Demolition for Electrical</t>
  </si>
  <si>
    <t>26 05 13 Medium-Voltage Cables</t>
  </si>
  <si>
    <t>26 05 13.13 Medium-Voltage Open Conductors</t>
  </si>
  <si>
    <t>26 05 13.16 Medium-Voltage, Single- and Multi-Conductor Cables</t>
  </si>
  <si>
    <t>26 05 19 Low-Voltage Electrical Power Conductors and Cables</t>
  </si>
  <si>
    <t>26 05 19.13 Undercarpet Electrical Power Cables</t>
  </si>
  <si>
    <t>26 05 19.23 Manufactured Wiring Assemblies</t>
  </si>
  <si>
    <t>26 05 23 Control-Voltage Electrical Power Cables</t>
  </si>
  <si>
    <t>26 05 26 Grounding and Bonding for Electrical Systems</t>
  </si>
  <si>
    <t>26 05 29 Hangers and Supports for Electrical Systems</t>
  </si>
  <si>
    <t>26 05 33 Raceway and Boxes for Electrical Systems</t>
  </si>
  <si>
    <t>26 05 33.13 Conduit for Electrical Systems</t>
  </si>
  <si>
    <t>26 05 33.16 Boxes and Covers for Electrical Systems</t>
  </si>
  <si>
    <t>26 05 33.23 Surface Raceways for Electrical Systems</t>
  </si>
  <si>
    <t>26 05 36 Cable Trays for Electrical Systems</t>
  </si>
  <si>
    <t>26 05 39 Underfloor Raceways for Electrical Systems</t>
  </si>
  <si>
    <t>26 05 43 Underground Ducts and Raceways for Electrical Systems</t>
  </si>
  <si>
    <t>26 05 44 Sleeves and Sleeve Seals for Electrical Raceways and Cabling</t>
  </si>
  <si>
    <t>26 05 46 Poles for Electrical Systems</t>
  </si>
  <si>
    <t>26 05 48 Vibration and Seismic Controls for Electrical Systems</t>
  </si>
  <si>
    <t>26 05 48.16 Seismic Controls for Electrical Systems</t>
  </si>
  <si>
    <t>26 05 53 Identification for Electrical Systems</t>
  </si>
  <si>
    <t>26 05 73 Power System Studies</t>
  </si>
  <si>
    <t>26 05 73.13 Short-Circuit Studies</t>
  </si>
  <si>
    <t>26 05 73.16 Coordination Studies</t>
  </si>
  <si>
    <t>26 05 73.19 Arc-Flash Hazard Analysis</t>
  </si>
  <si>
    <t>26 05 73.23 Load Flow Studies</t>
  </si>
  <si>
    <t>26 05 73.26 Stability Studies</t>
  </si>
  <si>
    <t>26 05 73.29 Harmonic-Analysis Studies</t>
  </si>
  <si>
    <t>26 05 76 Photometric Studies</t>
  </si>
  <si>
    <t>26 05 83 Wiring Connections</t>
  </si>
  <si>
    <t>26 06 00 Schedules for Electrical</t>
  </si>
  <si>
    <t>26 06 10 Schedules for Medium-Voltage Electrical Distribution</t>
  </si>
  <si>
    <t>26 06 20 Schedules for Low-Voltage Electrical Distribution</t>
  </si>
  <si>
    <t>26 06 20.13 Electrical Switchboard Schedule</t>
  </si>
  <si>
    <t>26 06 20.16 Electrical Panelboard Schedule</t>
  </si>
  <si>
    <t>26 06 20.19 Electrical Motor-Control Center Schedule</t>
  </si>
  <si>
    <t>26 06 20.23 Electrical Circuit Schedule</t>
  </si>
  <si>
    <t>26 06 20.26 Wiring Device Schedule</t>
  </si>
  <si>
    <t>26 06 30 Schedules for Facility Electrical Power Generating and Storing Equipment</t>
  </si>
  <si>
    <t>26 06 40 Schedules for Electrical Protection Systems</t>
  </si>
  <si>
    <t>26 06 50 Schedules for Lighting</t>
  </si>
  <si>
    <t>26 06 50.13 Lighting Panelboard Schedule</t>
  </si>
  <si>
    <t>26 06 50.16 Lighting Fixture Schedule</t>
  </si>
  <si>
    <t>26 08 00 Commissioning of Electrical Systems</t>
  </si>
  <si>
    <t>26 09 00 Instrumentation and Control for Electrical Systems</t>
  </si>
  <si>
    <t>26 09 13 Electrical Power Monitoring</t>
  </si>
  <si>
    <t>26 09 15 Peak Load Controllers</t>
  </si>
  <si>
    <t>26 09 16 Electrical Control Components</t>
  </si>
  <si>
    <t>26 09 17 Programmable Controllers</t>
  </si>
  <si>
    <t>26 09 19 Enclosed Contactors</t>
  </si>
  <si>
    <t>26 09 23 Lighting Control Devices</t>
  </si>
  <si>
    <t>26 09 26 Lighting Control Panelboards</t>
  </si>
  <si>
    <t>26 09 33 Central Dimming Controls</t>
  </si>
  <si>
    <t>26 09 33.13 Multichannel Remote-Controlled Dimmers</t>
  </si>
  <si>
    <t>26 09 33.16 Remote-Controlled Dimming Stations</t>
  </si>
  <si>
    <t>26 09 36 Modular Dimming Controls</t>
  </si>
  <si>
    <t>26 09 36.13 Manual Modular Dimming Controls</t>
  </si>
  <si>
    <t>26 09 36.16 Integrated Multipreset Modular Dimming Controls</t>
  </si>
  <si>
    <t>26 09 36.19 Standalone Multipreset Modular Dimming</t>
  </si>
  <si>
    <t>26 09 43 Network Lighting Controls</t>
  </si>
  <si>
    <t>26 09 43.13 Digital-Network Lighting Controls</t>
  </si>
  <si>
    <t>26 09 43.16 Addressable Luminaire Lighting Controls</t>
  </si>
  <si>
    <t>26 09 43.19 Wireless Network Lighting Controls</t>
  </si>
  <si>
    <t>26 09 43.23 Relay-Based Lighting Controls</t>
  </si>
  <si>
    <t>26 09 61 Theatrical Lighting Controls</t>
  </si>
  <si>
    <t>26 10 00 Medium-Voltage Electrical Distribution</t>
  </si>
  <si>
    <t>26 11 00 Substations</t>
  </si>
  <si>
    <t>26 11 13 Primary Unit Substations</t>
  </si>
  <si>
    <t>26 11 16 Secondary Unit Substations</t>
  </si>
  <si>
    <t>26 11 16.11 Secondary Unit Substations with Switchgear Secondary</t>
  </si>
  <si>
    <t>26 11 16.12 Secondary Unit Substations with Switchboard Secondary</t>
  </si>
  <si>
    <t>26 11 16.13 Secondary Unit Substations with Motor Control Center Secondary</t>
  </si>
  <si>
    <t>26 12 00 Medium-Voltage Transformers</t>
  </si>
  <si>
    <t>26 12 13 Liquid-Filled, Medium-Voltage Transformers</t>
  </si>
  <si>
    <t>26 12 16 Dry-Type, Medium-Voltage Transformers</t>
  </si>
  <si>
    <t>26 12 19 Pad-Mounted, Liquid-Filled, Medium-Voltage Transformers</t>
  </si>
  <si>
    <t>26 13 00 Medium-Voltage Switchgear</t>
  </si>
  <si>
    <t>26 13 13 Medium-Voltage Circuit Breaker Switchgear</t>
  </si>
  <si>
    <t>26 13 16 Medium-Voltage Fusible Interrupter Switchgear</t>
  </si>
  <si>
    <t>26 13 19 Medium-Voltage Vacuum Interrupter Switchgear</t>
  </si>
  <si>
    <t>26 13 23 Medium-Voltage Metal-Enclosed Switchgear</t>
  </si>
  <si>
    <t>26 13 26 Medium-Voltage Metal-Clad Switchgear</t>
  </si>
  <si>
    <t>26 13 29 Medium-Voltage Pad Mounted Switchgear</t>
  </si>
  <si>
    <t>26 15 00 Medium-Voltage Enclosed Bus Assemblies</t>
  </si>
  <si>
    <t>26 15 13 Medium-Voltage Busways</t>
  </si>
  <si>
    <t>26 15 16 Medium-Voltage Cablebus</t>
  </si>
  <si>
    <t>26 16 00 Medium-Voltage Metering</t>
  </si>
  <si>
    <t>26 18 00 Medium-Voltage Circuit Protection Devices</t>
  </si>
  <si>
    <t>26 18 13 Medium-Voltage Cutouts</t>
  </si>
  <si>
    <t>26 18 16 Medium-Voltage Fuses</t>
  </si>
  <si>
    <t>26 18 19 Medium-Voltage Lightning Arresters</t>
  </si>
  <si>
    <t>26 18 23 Medium-Voltage Surge Arresters</t>
  </si>
  <si>
    <t>26 18 26 Medium-Voltage Reclosers</t>
  </si>
  <si>
    <t>26 18 29 Medium-Voltage Enclosed Bus</t>
  </si>
  <si>
    <t>26 18 33 Medium-Voltage Enclosed Fuse Cutouts</t>
  </si>
  <si>
    <t>26 18 36 Medium-Voltage Enclosed Fuses</t>
  </si>
  <si>
    <t>26 18 39 Medium-Voltage Motor Controllers</t>
  </si>
  <si>
    <t>26 20 00 Low-Voltage Electrical Distribution</t>
  </si>
  <si>
    <t>26 21 00 Low-Voltage Electrical Service Entrance</t>
  </si>
  <si>
    <t>26 21 13 Low-Voltage Overhead Electrical Service Entrance</t>
  </si>
  <si>
    <t>26 21 16 Low-Voltage Underground Electrical Service Entrance</t>
  </si>
  <si>
    <t>26 22 00 Low-Voltage Transformers</t>
  </si>
  <si>
    <t>26 22 13 Low-Voltage Distribution Transformers</t>
  </si>
  <si>
    <t>26 22 16 Low-Voltage Buck-Boost Transformers</t>
  </si>
  <si>
    <t>26 22 17 Low-Voltage Transformers for Nonlinear Loads</t>
  </si>
  <si>
    <t>26 22 18 Low-Voltage Transformers for Load Centers</t>
  </si>
  <si>
    <t>26 22 19 Control and Signal Transformers</t>
  </si>
  <si>
    <t>26 23 00 Low-Voltage Switchgear</t>
  </si>
  <si>
    <t>26 23 13 Paralleling Low-Voltage Switchgear</t>
  </si>
  <si>
    <t>26 24 00 Switchboards and Panelboards</t>
  </si>
  <si>
    <t>26 24 13 Switchboards</t>
  </si>
  <si>
    <t>26 24 16 Panelboards</t>
  </si>
  <si>
    <t>26 24 16.16 Electronically Operated Circuit-Breaker Panelboards</t>
  </si>
  <si>
    <t>26 24 19 Motor-Control Centers</t>
  </si>
  <si>
    <t>26 25 00 Low-Voltage Enclosed Bus Assemblies</t>
  </si>
  <si>
    <t>26 25 13 Low-Voltage Busways</t>
  </si>
  <si>
    <t>26 25 16 Low-Voltage Cablebus Systems</t>
  </si>
  <si>
    <t>26 27 00 Low-Voltage Distribution Equipment</t>
  </si>
  <si>
    <t>26 27 13 Electricity Metering</t>
  </si>
  <si>
    <t>26 27 16 Electrical Cabinets and Enclosures</t>
  </si>
  <si>
    <t>26 27 19 Multi-Outlet Assemblies</t>
  </si>
  <si>
    <t>26 27 23 Indoor Service Poles</t>
  </si>
  <si>
    <t>26 27 26 Wiring Devices</t>
  </si>
  <si>
    <t>26 27 26.11General-Use Switches, Dimmer Switches, and Fan-speed Controller Switches</t>
  </si>
  <si>
    <t>26 27 26.31General-Grade Single Straight Blade Receptacles</t>
  </si>
  <si>
    <t>26 27 26.33General-Grade Duplex Straight Blade Receptacles</t>
  </si>
  <si>
    <t>26 27 26.35 Hospital Grade Straight Blade Receptacles</t>
  </si>
  <si>
    <t>26 27 26.37 Receptacles with Arc Fault and Ground Fault Protective Devices</t>
  </si>
  <si>
    <t>26 27 26.39 Locking Receptacles</t>
  </si>
  <si>
    <t>26 27 26.41 Pin and Sleeve Receptacles</t>
  </si>
  <si>
    <t>26 27 26.43 Special Purpose Power Outlet Assemblies</t>
  </si>
  <si>
    <t>26 27 26.51 Connectors Cords Plugs</t>
  </si>
  <si>
    <t>26 27 33 Power Distribution Units</t>
  </si>
  <si>
    <t>26 27 73 Door Chimes</t>
  </si>
  <si>
    <t>26 28 00 Low-Voltage Circuit Protective Devices</t>
  </si>
  <si>
    <t>26 28 13 Fuses</t>
  </si>
  <si>
    <t>26 28 16 Enclosed Switches and Circuit Breakers</t>
  </si>
  <si>
    <t>26 28 16.13 Enclosed Circuit Breakers</t>
  </si>
  <si>
    <t>26 28 16.16 Enclosed Switches</t>
  </si>
  <si>
    <t>26 29 00 Low-Voltage Controllers</t>
  </si>
  <si>
    <t>26 29 13 Enclosed Controllers</t>
  </si>
  <si>
    <t>26 29 13.03 Manual and Magnetic Motor Controllers</t>
  </si>
  <si>
    <t>26 29 13.06 Soft Start Motor Controllers</t>
  </si>
  <si>
    <t>26 29 13.13 Across-the-Line Motor Controllers</t>
  </si>
  <si>
    <t>26 29 13.16 Reduced-Voltage Motor Controllers</t>
  </si>
  <si>
    <t>26 29 23 Variable-Frequency Motor Controllers</t>
  </si>
  <si>
    <t>26 29 33 Controllers for Fire Pump Drivers</t>
  </si>
  <si>
    <t>26 29 33.13 Full-Service Controllers for Fire Pump Electric-Motor Drivers</t>
  </si>
  <si>
    <t>26 29 33.16 Limited-Service Controllers for Fire Pump Electric-Motor Drivers</t>
  </si>
  <si>
    <t>26 29 33.19 Controllers for Fire Pump Diesel Engine Drivers</t>
  </si>
  <si>
    <t>26 30 00 Facility Electrical Power Generating and Storing Equipment</t>
  </si>
  <si>
    <t>26 31 00 Photovoltaic Collectors</t>
  </si>
  <si>
    <t>26 32 00 Packaged Generator Assemblies</t>
  </si>
  <si>
    <t>26 32 13 Engine Generators</t>
  </si>
  <si>
    <r>
      <t xml:space="preserve">26 32 13.13 Diesel </t>
    </r>
    <r>
      <rPr>
        <b/>
        <sz val="14"/>
        <color rgb="FFFF0000"/>
        <rFont val="Arial"/>
        <family val="2"/>
      </rPr>
      <t xml:space="preserve">Emergency </t>
    </r>
    <r>
      <rPr>
        <sz val="14"/>
        <color rgb="FFFF0000"/>
        <rFont val="Arial"/>
        <family val="2"/>
      </rPr>
      <t>Generator Sets</t>
    </r>
  </si>
  <si>
    <r>
      <t xml:space="preserve">26 32 13.16 Gaseous </t>
    </r>
    <r>
      <rPr>
        <b/>
        <sz val="14"/>
        <color rgb="FFFF0000"/>
        <rFont val="Arial"/>
        <family val="2"/>
      </rPr>
      <t>Emergency</t>
    </r>
    <r>
      <rPr>
        <sz val="14"/>
        <color rgb="FFFF0000"/>
        <rFont val="Arial"/>
        <family val="2"/>
      </rPr>
      <t xml:space="preserve"> Generator Sets</t>
    </r>
  </si>
  <si>
    <t>26 32 13.19 Bi-Fuel Emergency Generator Sets</t>
  </si>
  <si>
    <t>26 32 13.26 Gas-Turbine Engine-Driven Generators</t>
  </si>
  <si>
    <t>26 32 16 Steam-Turbine Generators</t>
  </si>
  <si>
    <t>26 32 19 Hydro-Turbine Generators</t>
  </si>
  <si>
    <t>26 32 23 Wind Energy Equipment</t>
  </si>
  <si>
    <t>26 32 23.13 Horizontal-Axis Wind Turbines</t>
  </si>
  <si>
    <t>26 32 23.16 Vertical-Axis Wind Turbines</t>
  </si>
  <si>
    <t>26 32 26 Frequency Changers</t>
  </si>
  <si>
    <t>26 32 29 Rotary Converters</t>
  </si>
  <si>
    <t>26 32 33 Rotary Uninterruptible Power Units</t>
  </si>
  <si>
    <t>26 32 36 Resistive Load Banks</t>
  </si>
  <si>
    <t>26 33 00 Battery Equipment</t>
  </si>
  <si>
    <t>26 33 13 Batteries</t>
  </si>
  <si>
    <t>26 33 16 Battery Racks</t>
  </si>
  <si>
    <t>26 33 19 Battery Units</t>
  </si>
  <si>
    <t>26 33 23 Central Battery Equipment</t>
  </si>
  <si>
    <t>26 33 23.13 Central Battery Equipment for Emergency Lighting</t>
  </si>
  <si>
    <t>26 33 33 Static Power Converters</t>
  </si>
  <si>
    <t>26 33 43 Battery Chargers</t>
  </si>
  <si>
    <t>26 33 46 Battery Monitoring</t>
  </si>
  <si>
    <t>26 33 53 Static Uninterruptible Power Supply</t>
  </si>
  <si>
    <t>26 35 00 Power Filters and Conditioners</t>
  </si>
  <si>
    <t>26 35 13 Capacitors</t>
  </si>
  <si>
    <t>26 35 16 Chokes and Inductors</t>
  </si>
  <si>
    <t>26 35 23 Electromagnetic-Interference Filters</t>
  </si>
  <si>
    <t>26 35 26 Harmonic Filters</t>
  </si>
  <si>
    <t>26 35 33 Power Factor Correction Equipment</t>
  </si>
  <si>
    <t>26 35 33.13 Medium-Voltage Power Factor Correction Equipment</t>
  </si>
  <si>
    <t>26 35 33.16 Low-Voltage Power Factor Correction Equipment</t>
  </si>
  <si>
    <t>26 35 36 Slip Controllers</t>
  </si>
  <si>
    <t>26 35 43 Static-Frequency Converters</t>
  </si>
  <si>
    <t>26 35 46 Radio-Frequency-Interference Filters</t>
  </si>
  <si>
    <t>26 35 53 Voltage Regulators</t>
  </si>
  <si>
    <t>26 36 00 Transfer Switches</t>
  </si>
  <si>
    <t>26 36 13 Manual Transfer Switches</t>
  </si>
  <si>
    <t>26 36 23 Automatic Transfer Switches</t>
  </si>
  <si>
    <t>26 40 00 Electrical Protection</t>
  </si>
  <si>
    <t>26 41 00 Facility Lightning Protection</t>
  </si>
  <si>
    <t>26 41 13 Lightning Protection for Structures</t>
  </si>
  <si>
    <t>26 41 13.13 Lightning Protection for Structures</t>
  </si>
  <si>
    <t>26 41 16 Lightning Prevention and Dissipation</t>
  </si>
  <si>
    <t>26 41 19 Early Streamer Emission Lightning Protection</t>
  </si>
  <si>
    <t>26 41 23 Lightning Protection Surge Arresters and Suppressors</t>
  </si>
  <si>
    <t>26 43 00 Surge Protective Devices</t>
  </si>
  <si>
    <t>26 43 13 Surge Protective Devices for Low-Voltage Electrical Power Circuits</t>
  </si>
  <si>
    <t>26 43 23 Surge Protective Devices for Lightning Protection</t>
  </si>
  <si>
    <t>26 50 00 Lighting</t>
  </si>
  <si>
    <t>26 51 00 Interior Lighting</t>
  </si>
  <si>
    <t>26 51 13 Incandescent Interior Lighting</t>
  </si>
  <si>
    <t>26 51 16 Fluorescent Interior Lighting</t>
  </si>
  <si>
    <t>26 51 19 LED Interior Lighting</t>
  </si>
  <si>
    <t>26 51 23 HID Interior Lighting</t>
  </si>
  <si>
    <t>26 52 00 Safety Lighting</t>
  </si>
  <si>
    <t>26 52 13 Emergency and Exit Lighting</t>
  </si>
  <si>
    <t>26 52 13.13 Emergency Lighting</t>
  </si>
  <si>
    <t>26 52 13.16 Exit Signs</t>
  </si>
  <si>
    <t>26 54 00 Classified Location Lighting</t>
  </si>
  <si>
    <t>26 54 13 Incandescent Classified Location Lighting</t>
  </si>
  <si>
    <t>26 54 16 Fluorescent Classified Location Lighting</t>
  </si>
  <si>
    <t>26 54 19 LED Classified Location Lighting</t>
  </si>
  <si>
    <t>26 55 00 Special Purpose Lighting</t>
  </si>
  <si>
    <t>26 55 23 Outline Lighting</t>
  </si>
  <si>
    <t>26 55 29 Underwater Lighting</t>
  </si>
  <si>
    <t>26 55 33 Hazard Warning Lighting</t>
  </si>
  <si>
    <t>26 55 36 Obstruction Lighting</t>
  </si>
  <si>
    <t>26 55 39 Helipad Lighting</t>
  </si>
  <si>
    <t>26 55 53 Security Lighting</t>
  </si>
  <si>
    <t>26 55 59 Display Lighting</t>
  </si>
  <si>
    <t>26 55 61 Theatrical Lighting</t>
  </si>
  <si>
    <t>26 55 63 Detention Lighting</t>
  </si>
  <si>
    <t>26 55 68 Athletic Field Lighting</t>
  </si>
  <si>
    <t>26 55 70 Healthcare Lighting</t>
  </si>
  <si>
    <t>26 55 83 Broadcast Lighting</t>
  </si>
  <si>
    <t>26 56 00 Exterior Lighting</t>
  </si>
  <si>
    <t>26 56 13 Lighting Poles and Standards</t>
  </si>
  <si>
    <t>26 56 17 Fluorescent Exterior Lighting</t>
  </si>
  <si>
    <t>26 56 18 Incandescent Exterior Lighting</t>
  </si>
  <si>
    <t>26 56 19 LED Exterior Lighting</t>
  </si>
  <si>
    <t>26 56 21 HID Exterior Lighting</t>
  </si>
  <si>
    <t>27 00 00 Communications</t>
  </si>
  <si>
    <t>27 00 10 Supplemental Requirements for Communications</t>
  </si>
  <si>
    <t>27 01 00 Operation and Maintenance of Communications Systems</t>
  </si>
  <si>
    <t>27 01 10 Operation and Maintenance of Structured Cabling and Enclosures</t>
  </si>
  <si>
    <t>27 01 20 Operation and Maintenance of Data Communications</t>
  </si>
  <si>
    <t>27 01 30 Operation and Maintenance of Voice Communications</t>
  </si>
  <si>
    <t>27 01 40 Operation and Maintenance of Audio-Video Communications</t>
  </si>
  <si>
    <t>27 01 50 Operation and Maintenance of Distributed Communications and Monitoring</t>
  </si>
  <si>
    <t>27 05 00 Common Work Results for Communications</t>
  </si>
  <si>
    <t>27 05 05 Selective Demolition for Communications</t>
  </si>
  <si>
    <t>27 05 11 Cameras for Audio-Visual Systems</t>
  </si>
  <si>
    <t>27 05 12 Cyber Security Requirements for Communications</t>
  </si>
  <si>
    <t>27 05 13 Communications Services</t>
  </si>
  <si>
    <t>27 05 13.13 Dialtone Services</t>
  </si>
  <si>
    <t>27 05 13.23 T1 Services</t>
  </si>
  <si>
    <t>27 05 13.33 DSL Services</t>
  </si>
  <si>
    <t>27 05 13.43 Cable Services</t>
  </si>
  <si>
    <t>27 05 13.53 Satellite Services</t>
  </si>
  <si>
    <t>27 05 26 Grounding and Bonding for Communications Systems</t>
  </si>
  <si>
    <t>27 05 28 Pathways for Communications Systems</t>
  </si>
  <si>
    <t>27 05 29 Hangers and Supports for Communications Systems</t>
  </si>
  <si>
    <t>27 05 33 Conduits and Backboxes for Communications Systems</t>
  </si>
  <si>
    <t>27 05 36 Cable Trays for Communications Systems</t>
  </si>
  <si>
    <t>27 05 39 Surface Raceways for Communications Systems</t>
  </si>
  <si>
    <t>27 05 43 Underground Ducts and Raceways for Communications Systems</t>
  </si>
  <si>
    <t>27 05 44 Sleeves and Sleeve Seals for Communications Pathways and Cabling</t>
  </si>
  <si>
    <t>27 05 46 Utility Poles for Communications Systems</t>
  </si>
  <si>
    <t>27 05 48 Vibration and Seismic Controls for Communications Systems</t>
  </si>
  <si>
    <t>27 05 48.16 Seismic Controls for Communications Systems</t>
  </si>
  <si>
    <t>27 05 53 Identification for Communications Systems</t>
  </si>
  <si>
    <t>27 06 00 Schedules for Communications</t>
  </si>
  <si>
    <t>27 06 10 Schedules for Structured Cabling and Enclosures</t>
  </si>
  <si>
    <t>27 06 20 Schedules for Data Communications</t>
  </si>
  <si>
    <t>27 06 30 Schedules for Voice Communications</t>
  </si>
  <si>
    <t>27 06 40 Schedules for Audio-Video Communications</t>
  </si>
  <si>
    <t>27 06 50 Schedules for Distributed Communications and Monitoring</t>
  </si>
  <si>
    <t>27 08 00 Commissioning of Communications</t>
  </si>
  <si>
    <t>27 10 00 Structured Cabling</t>
  </si>
  <si>
    <t>27 11 00 Communications Equipment Room Fittings</t>
  </si>
  <si>
    <t>27 11 13 Communications Entrance Protection</t>
  </si>
  <si>
    <t>27 11 16 Communications Cabinets, Racks, Frames, and Enclosures</t>
  </si>
  <si>
    <t>27 11 19 Communications Termination Blocks and Patch Panels</t>
  </si>
  <si>
    <t>27 11 23 Communications Cable Management and Ladder Rack</t>
  </si>
  <si>
    <t>27 11 26 Communications Rack Mounted Power Protection and Power Strips</t>
  </si>
  <si>
    <t>27 13 00 Communications Backbone Cabling</t>
  </si>
  <si>
    <t>27 13 13 Communications Copper Backbone Cabling</t>
  </si>
  <si>
    <t>27 13 13.13 Communications Copper Cable Splicing and Terminations</t>
  </si>
  <si>
    <t>27 13 23 Communications Optical Fiber Backbone Cabling</t>
  </si>
  <si>
    <t>27 13 23.13 Communications Optical Fiber Splicing and Terminations</t>
  </si>
  <si>
    <t>27 13 33 Communications Coaxial Backbone Cabling</t>
  </si>
  <si>
    <t>27 13 33.13 Communications Coaxial Splicing and Terminations</t>
  </si>
  <si>
    <t>27 13 43 Communications Services Cabling</t>
  </si>
  <si>
    <t>27 13 43.13 Dialtone Services Cabling</t>
  </si>
  <si>
    <t>27 13 43.23 T1 Services Cabling</t>
  </si>
  <si>
    <t>27 13 43.33 DSL Services Cabling</t>
  </si>
  <si>
    <t>27 13 43.43 Cable Services Cabling</t>
  </si>
  <si>
    <t>27 13 43.53 Satellite Services Cabling</t>
  </si>
  <si>
    <t>27 15 00 Communications Horizontal Cabling</t>
  </si>
  <si>
    <t>27 15 01 Communications Horizontal Cabling Applications</t>
  </si>
  <si>
    <t>27 15 01.11 Conductors and Cables for Electronic Safety and Security</t>
  </si>
  <si>
    <t>27 15 01.13 Video Surveillance Communications Conductors and Cables</t>
  </si>
  <si>
    <t>27 15 01.15 Access Control Communications Conductors and Cables</t>
  </si>
  <si>
    <t>27 15 01.16 Voice Communications Horizontal Cabling</t>
  </si>
  <si>
    <t>27 15 01.17 Intrusion Detection Communications Conductors and Cables</t>
  </si>
  <si>
    <t>27 15 01.19 Fire Alarm Communications Conductors and Cables</t>
  </si>
  <si>
    <t>27 15 01.23 Audio-Video Communications Horizontal Cabling</t>
  </si>
  <si>
    <t>27 15 01.39 Patient Monitoring and Telemetry Communications Horizontal Cabling</t>
  </si>
  <si>
    <t>27 15 01.43 Nurse Call and Intercom Communications Horizontal Cabling</t>
  </si>
  <si>
    <t>27 15 01.46 Paging Communications Horizontal Cabling</t>
  </si>
  <si>
    <t>27 15 01.49 Intermediate Frequency/Radio Frequency Communications Horizontal Cabling</t>
  </si>
  <si>
    <t>27 15 01.53 Antennas Communications Horizontal Cabling</t>
  </si>
  <si>
    <t>27 15 13 Communications Copper Horizontal Cabling</t>
  </si>
  <si>
    <t>27 15 23 Communications Optical Fiber Horizontal Cabling</t>
  </si>
  <si>
    <t>27 15 33 Communications Coaxial Horizontal Cabling</t>
  </si>
  <si>
    <t>27 15 43 Communications Faceplates and Connectors</t>
  </si>
  <si>
    <t>27 16 00 Communications Connecting Cords, Devices, and Adapters</t>
  </si>
  <si>
    <t>27 16 11 Communications Hybrid Cabling</t>
  </si>
  <si>
    <t>27 16 13 Communications Custom Cable Assemblies</t>
  </si>
  <si>
    <t>27 16 16 Communications Media Converters, Adapters, and Transceivers</t>
  </si>
  <si>
    <t>27 16 19 Communications Patch Cords, Station Cords, and Cross Connect Wire</t>
  </si>
  <si>
    <t>27 20 00 Data Communications</t>
  </si>
  <si>
    <t>27 21 00 Data Communications Network Equipment</t>
  </si>
  <si>
    <t>27 21 13 Data Communications Firewalls</t>
  </si>
  <si>
    <t>27 21 16 Data Communications Routers, CSU/DSU, Multiplexers, Codecs, and Modems</t>
  </si>
  <si>
    <t>27 21 26 Data Communications Network Management</t>
  </si>
  <si>
    <t>27 21 29 Data Communications Switches and Hubs</t>
  </si>
  <si>
    <t>27 21 33 Data Communications Wireless Access Points</t>
  </si>
  <si>
    <t>27 22 00 Data Communications Hardware</t>
  </si>
  <si>
    <t>27 22 13 Data Communications Mainframes</t>
  </si>
  <si>
    <t>27 22 16 Data Communications Storage and Backup</t>
  </si>
  <si>
    <t>27 22 19 Data Communications Servers</t>
  </si>
  <si>
    <t>27 22 23 Data Communications Desktops</t>
  </si>
  <si>
    <t>27 22 26 Data Communications Laptops</t>
  </si>
  <si>
    <t>27 22 29 Data Communications Handhelds</t>
  </si>
  <si>
    <t>27 24 00 Data Communications Peripheral Data Equipment</t>
  </si>
  <si>
    <t>27 24 13 Printers</t>
  </si>
  <si>
    <t>27 24 16 Scanners</t>
  </si>
  <si>
    <t>27 24 19 External Drives</t>
  </si>
  <si>
    <t>27 24 23 Audio-Video Devices</t>
  </si>
  <si>
    <t>27 24 26 Virtual Reality Equipment</t>
  </si>
  <si>
    <t>27 24 29 Disaster Recovery Equipment</t>
  </si>
  <si>
    <t>27 25 00 Data Communications Software</t>
  </si>
  <si>
    <t>27 25 13 Virus Protection Software</t>
  </si>
  <si>
    <t>27 25 16 Application Suites</t>
  </si>
  <si>
    <t>27 25 19 Email Software</t>
  </si>
  <si>
    <t>27 25 23 Graphics/Multimedia Software</t>
  </si>
  <si>
    <t>27 25 26 Customer Relationship Management Software</t>
  </si>
  <si>
    <t>27 25 29 Operating System Software</t>
  </si>
  <si>
    <t>27 25 33 Database Software</t>
  </si>
  <si>
    <t>27 25 37 Virtual Private Network Software</t>
  </si>
  <si>
    <t>27 25 39 Internet Conferencing Software</t>
  </si>
  <si>
    <t>27 26 00 Data Communications Programming and Integration Services</t>
  </si>
  <si>
    <t>27 26 13 Web Development</t>
  </si>
  <si>
    <t>27 26 16 Database Development</t>
  </si>
  <si>
    <t>27 26 19 Application Development</t>
  </si>
  <si>
    <t>27 26 23 Network Integration Requirements</t>
  </si>
  <si>
    <t>27 26 26 Data Communications Integration Requirements</t>
  </si>
  <si>
    <t>27 30 00 Voice Communications</t>
  </si>
  <si>
    <t>27 31 00 Voice Communications Switching and Routing Equipment</t>
  </si>
  <si>
    <t>27 31 13 PBX/ Key Systems</t>
  </si>
  <si>
    <t>27 31 23 Internet Protocol Voice Switches</t>
  </si>
  <si>
    <t>27 32 00 Voice Communications Terminal Equipment</t>
  </si>
  <si>
    <t>27 32 13 Telephone Sets</t>
  </si>
  <si>
    <t>27 32 16 Wireless Transceivers</t>
  </si>
  <si>
    <t>27 32 23 Elevator Telephones</t>
  </si>
  <si>
    <t>27 32 26 Ring-Down Emergency Telephones</t>
  </si>
  <si>
    <t>27 32 29 Facsimiles and Modems</t>
  </si>
  <si>
    <t>27 32 36 TTY Equipment</t>
  </si>
  <si>
    <t>27 32 43 Radio Communications Equipment</t>
  </si>
  <si>
    <t>27 33 00 Voice Communications Messaging</t>
  </si>
  <si>
    <t>27 33 16 Voice Mail and Auto Attendant</t>
  </si>
  <si>
    <t>27 33 23 Interactive Voice Response</t>
  </si>
  <si>
    <t>27 33 26 Facsimile Servers</t>
  </si>
  <si>
    <t>27 34 00 Call Accounting</t>
  </si>
  <si>
    <t>27 34 13 Toll Fraud Equipment and Software</t>
  </si>
  <si>
    <t>27 34 16 Telemanagement Software</t>
  </si>
  <si>
    <t>27 35 00 Call Management</t>
  </si>
  <si>
    <t>27 35 13 Digital Voice Announcers</t>
  </si>
  <si>
    <t>27 35 16 Automatic Call Distributors</t>
  </si>
  <si>
    <t>27 35 19 Call Status and Management Displays</t>
  </si>
  <si>
    <t>27 35 23 Dedicated 911 Systems</t>
  </si>
  <si>
    <t>27 40 00 Audio-Video Communications</t>
  </si>
  <si>
    <t>27 41 00 Audio-Video Systems</t>
  </si>
  <si>
    <t>27 41 13 Architecturally Integrated Audio-Video Equipment</t>
  </si>
  <si>
    <t>27 41 16 Integrated Audio-Video Systems and Equipment</t>
  </si>
  <si>
    <t>27 41 16.25 Integrated Audio-Video Systems and Equipment for Restaurants and Bars</t>
  </si>
  <si>
    <t>27 41 16.28 Integrated Audio-Video Systems and Equipment for Conference Rooms</t>
  </si>
  <si>
    <t>27 41 16.29 Integrated Audio-Video Systems and Equipment for Board Rooms</t>
  </si>
  <si>
    <t>27 41 16.51 Integrated Audio-Video Systems and Equipment for Classrooms</t>
  </si>
  <si>
    <t>27 41 16.52 Integrated Audio-Video Systems and Equipment for Religious Facilities</t>
  </si>
  <si>
    <t>27 41 16.61 Integrated Audio-Video Systems and Equipment for Theaters</t>
  </si>
  <si>
    <t>27 41 16.62 Integrated Audio-Video Systems and Equipment for Auditoriums</t>
  </si>
  <si>
    <t>27 41 16.63 Integrated Audio-Video Systems and Equipment for Stadiums and Arenas</t>
  </si>
  <si>
    <t>27 41 19 Portable Audio-Video Equipment</t>
  </si>
  <si>
    <t>27 41 23 Audio-Video Accessories</t>
  </si>
  <si>
    <t>27 41 33 Master Antenna Television Systems</t>
  </si>
  <si>
    <t>27 41 43 Audio-Video Conferencing</t>
  </si>
  <si>
    <t>27 42 00 Electronic Digital Systems</t>
  </si>
  <si>
    <t>27 42 13 Point of Sale Systems</t>
  </si>
  <si>
    <t>27 42 16 Transportation Information Display Systems</t>
  </si>
  <si>
    <t>27 42 19 Public Information Systems</t>
  </si>
  <si>
    <t>27 50 00 Distributed Communications and Monitoring Systems</t>
  </si>
  <si>
    <t>27 51 00 Distributed Audio-Video Communications Systems</t>
  </si>
  <si>
    <t>27 51 13 Paging Systems</t>
  </si>
  <si>
    <t>27 51 13.13 Overhead Paging Systems</t>
  </si>
  <si>
    <t>27 51 16 Public Address Systems</t>
  </si>
  <si>
    <t>27 51 19 Sound Masking Systems</t>
  </si>
  <si>
    <t>27 51 23 Intercommunications and Program Systems</t>
  </si>
  <si>
    <t>27 51 23.20 Commercial Intercommunications and Program Systems</t>
  </si>
  <si>
    <t>27 51 23.30 Residential Intercommunications and Program Systems</t>
  </si>
  <si>
    <t>27 51 23.50 Educational Intercommunications and Program Systems</t>
  </si>
  <si>
    <t>27 51 23.63 Detention Intercommunications and Program Systems</t>
  </si>
  <si>
    <t>27 51 23.70 Healthcare Intercommunications and Program Systems</t>
  </si>
  <si>
    <t>27 51 26 Assistive Listening Systems</t>
  </si>
  <si>
    <t>27 51 29 Emergency Communications Systems</t>
  </si>
  <si>
    <t>27 51 29.13 Rescue Assistance Signal Systems</t>
  </si>
  <si>
    <t>27 51 29.17 Two-way Radio Communication Enhancement Systems</t>
  </si>
  <si>
    <t>27 51 33 Occupancy Indicator</t>
  </si>
  <si>
    <t>27 52 00 Healthcare Communications and Monitoring Systems</t>
  </si>
  <si>
    <t>27 52 13 Patient Monitoring and Telemetry Systems</t>
  </si>
  <si>
    <t>27 52 16 Telemedicine Systems</t>
  </si>
  <si>
    <t>27 52 19 Healthcare Imaging Systems</t>
  </si>
  <si>
    <t>27 52 23 Nurse Call/Code Blue Systems</t>
  </si>
  <si>
    <t>27 53 00 Distributed Systems</t>
  </si>
  <si>
    <t>27 53 13 Clock Systems</t>
  </si>
  <si>
    <t>27 53 13.13 Wireless Clock Systems</t>
  </si>
  <si>
    <t>27 53 16 Infrared and Radio Frequency Tracking Systems</t>
  </si>
  <si>
    <t>27 53 19 Internal Cellular, Paging, and Antenna Systems</t>
  </si>
  <si>
    <t>28 00 00 Electronic Safety and Security</t>
  </si>
  <si>
    <t>28 00 10 Supplemental Requirements for Electronic Safety and Security</t>
  </si>
  <si>
    <t>28 01 00 Operation and Maintenance of Electronic Safety and Security</t>
  </si>
  <si>
    <t>28 01 10 Operation and Maintenance of Access Control</t>
  </si>
  <si>
    <t>28 01 10.51 Maintenance and Administration of Access Control</t>
  </si>
  <si>
    <t>28 01 10.71 Revisions and Upgrades of Access Control</t>
  </si>
  <si>
    <t>28 01 20 Operation and Maintenance of Video Surveillance</t>
  </si>
  <si>
    <t>28 01 20.51 Maintenance and Administration of Video Surveillance</t>
  </si>
  <si>
    <t>28 01 20.71 Revisions and Upgrades of Video Surveillance</t>
  </si>
  <si>
    <t>28 01 30 Operation and Maintenance of Security Detection, Alarm, and Monitoring</t>
  </si>
  <si>
    <t>28 01 30.51 Maintenance and Administration of Security Detection, Alarm, and Monitoring</t>
  </si>
  <si>
    <t>28 01 30.71 Revisions and Upgrades of Security Detection, Alarm, and Monitoring</t>
  </si>
  <si>
    <t>28 01 50 Operation and Maintenance of Specialized Systems</t>
  </si>
  <si>
    <t>28 01 50.51 Maintenance and Administration of Specialized Systems</t>
  </si>
  <si>
    <t>28 01 50.71 Revisions and Upgrades of Specialized Systems</t>
  </si>
  <si>
    <t>28 01 60 Operation and Maintenance of Mass Notification</t>
  </si>
  <si>
    <t>28 01 60.51 Maintenance and Administration of Mass Notification</t>
  </si>
  <si>
    <t>28 01 60.71 Revisions and Upgrades of Mass Notification</t>
  </si>
  <si>
    <t>28 01 70 Operation and Maintenance of Life Safety</t>
  </si>
  <si>
    <t>28 01 70.51 Maintenance and Administration of Life Safety</t>
  </si>
  <si>
    <t>28 01 70.71 Revisions and Upgrades of Life Safety</t>
  </si>
  <si>
    <t>28 01 80 Operation and Maintenance of Fire Detection and Alarm</t>
  </si>
  <si>
    <t>28 01 80.51 Maintenance and Administration of Fire Detection and Alarm</t>
  </si>
  <si>
    <t>28 01 80.71 Revisions and Upgrades of Fire Detection and Alarm</t>
  </si>
  <si>
    <t>28 05 00 Common Work Results for Electronic Safety and Security</t>
  </si>
  <si>
    <t>28 05 05 Selective Security Systems Demolition</t>
  </si>
  <si>
    <t>28 05 07 Power Sources for Electronic Safety and Security</t>
  </si>
  <si>
    <t>28 05 07.11 Power Sources for Access Control</t>
  </si>
  <si>
    <t>28 05 07.13 Power Sources for Video Surveillance</t>
  </si>
  <si>
    <t>28 05 07.15 Power Sources for Intrusion Detection</t>
  </si>
  <si>
    <t>28 05 07.17 Power Sources for Fire Detection and Alarm</t>
  </si>
  <si>
    <t>28 05 07.19 Solar Power Sources for Electronic Safety and Security</t>
  </si>
  <si>
    <t>28 05 07.21 Poe Power Sources for Electronic Safety and Security</t>
  </si>
  <si>
    <t>28 05 07.23 Uninterruptible Power Supply</t>
  </si>
  <si>
    <t>28 05 07.25 Power Source Monitoring</t>
  </si>
  <si>
    <t>28 05 07.27 Power Source Monitoring Appliances</t>
  </si>
  <si>
    <t>28 05 07.29 Power Source Monitoring Software</t>
  </si>
  <si>
    <t>28 05 09 Surge Protection for Electronic Safety and Security</t>
  </si>
  <si>
    <t>28 05 09.11 Surge Protection for Access Control</t>
  </si>
  <si>
    <t>28 05 09.13 Surge Protection for Video Surveillance</t>
  </si>
  <si>
    <t>28 05 09.15 Surge Protection for Intrusion Detection</t>
  </si>
  <si>
    <t>28 05 09.17 Surge Protection for Fire Detection and Alarm</t>
  </si>
  <si>
    <t>28 05 11 Cyber Security Requirements for Electronic Safety and Security</t>
  </si>
  <si>
    <t>28 05 13 Servers, Workstations and Storage for Electronic Safety and Security</t>
  </si>
  <si>
    <t>28 05 13.11 System Requirements for Servers, Workstations and Storage</t>
  </si>
  <si>
    <t>28 05 15 Servers for Electronic Safety and Security</t>
  </si>
  <si>
    <t>28 05 17 Workstations for Electronic Safety and Security</t>
  </si>
  <si>
    <t>28 05 19 Storage Appliances for Electronic Safety and Security</t>
  </si>
  <si>
    <t>28 05 19.11 Digital Video Recorders</t>
  </si>
  <si>
    <t>28 05 19.13 Hybrid Digital Video Recorders</t>
  </si>
  <si>
    <t>28 05 19.15 Network Video Recorders</t>
  </si>
  <si>
    <t>28 05 21 Network Attached Storage for Electronic Safety and Security</t>
  </si>
  <si>
    <t>28 05 23 Storage Area Network for Electronic Safety and Security</t>
  </si>
  <si>
    <t>28 05 25 Cloud Based Storage for Electronic Safety and Security</t>
  </si>
  <si>
    <t>28 05 27 Archival Systems for Electronic Safety and Security</t>
  </si>
  <si>
    <t>28 05 27.11 Digital Tape Storage</t>
  </si>
  <si>
    <t>28 05 27.13 Storage Media</t>
  </si>
  <si>
    <t>28 05 29 Storage Management Software for Electronic Safety and Security</t>
  </si>
  <si>
    <t>28 05 31 Communications Equipment for Electronic Safety and Security</t>
  </si>
  <si>
    <t>28 05 33 Safety and Security Network Communications Equipment</t>
  </si>
  <si>
    <t>28 05 33.11 Security Data Communications Firewalls</t>
  </si>
  <si>
    <t>28 05 33.13 Security Data Communications Routers</t>
  </si>
  <si>
    <t>28 05 33.15 Security Data Communications Power-over-ethernet Switches</t>
  </si>
  <si>
    <t>28 05 33.17 Security Data Communications Non-power-over-ethernet Switches</t>
  </si>
  <si>
    <t>28 05 33.19 Security Data Communications Media Converters</t>
  </si>
  <si>
    <t>28 05 35 Security Data Communications Wireless Transmission Equipment</t>
  </si>
  <si>
    <t>28 05 35.11 Microwave Transmission Equipment</t>
  </si>
  <si>
    <t>28 05 37 Security Voice Communications -Distributed Antenna System</t>
  </si>
  <si>
    <t>28 05 37.11 Bi-directional Amplifiers</t>
  </si>
  <si>
    <t>28 05 37.13 Repeaters</t>
  </si>
  <si>
    <t>28 05 37.15 Remote Repeaters</t>
  </si>
  <si>
    <t>28 05 39 Antennas</t>
  </si>
  <si>
    <t>28 05 39.11 Donor Antennas</t>
  </si>
  <si>
    <t>28 05 39.13 Multi-band Antennas</t>
  </si>
  <si>
    <t>28 05 39.15 Band Specific Antennas</t>
  </si>
  <si>
    <t>28 05 39.17 Radiating Coaxial Cable</t>
  </si>
  <si>
    <t>28 05 39.19 Other Antennas</t>
  </si>
  <si>
    <t>28 05 41 Signal Controllers</t>
  </si>
  <si>
    <t>28 05 41.11 Splitters</t>
  </si>
  <si>
    <t>28 05 41.13 Directional Couplers</t>
  </si>
  <si>
    <t>28 05 43 Security Voice Communications Private Mobile Radio System</t>
  </si>
  <si>
    <t>28 05 43.11 Base Station</t>
  </si>
  <si>
    <t>28 05 43.13 Handheld Radio</t>
  </si>
  <si>
    <t>28 05 44 Sleeves and Sleeve Seals for Electronic Safety and Security Pathways and Cabling</t>
  </si>
  <si>
    <t>28 05 45 Systems Integration and Unified Systems</t>
  </si>
  <si>
    <t>28 05 45.11 Mechanical</t>
  </si>
  <si>
    <t>28 05 45.13 Electrical</t>
  </si>
  <si>
    <t>28 05 45.15 Information</t>
  </si>
  <si>
    <t>28 05 48 Vibration and Seismic Controls for Electronic Safety and Security</t>
  </si>
  <si>
    <t>28 05 48.16 Seismic Controls for Electronic Safety and Security</t>
  </si>
  <si>
    <t>28 05 53 Identification for Electronic Safety and Security</t>
  </si>
  <si>
    <t>28 06 00 Schedules for Electronic Safety and Security</t>
  </si>
  <si>
    <t>28 06 10 Schedules for Access Control</t>
  </si>
  <si>
    <t>28 06 20 Schedules for Video Surveillance</t>
  </si>
  <si>
    <t>28 06 30 Schedules for Security Detection, Alarm, and Monitoring</t>
  </si>
  <si>
    <t>28 06 40 Schedules for Detention Monitoring and Control</t>
  </si>
  <si>
    <t>28 06 50 Schedules for Information Management and Display</t>
  </si>
  <si>
    <t>28 06 60 Schedules for Mass Notification</t>
  </si>
  <si>
    <t>28 06 70 Schedules for Life Safety</t>
  </si>
  <si>
    <t>28 06 80 Schedules for Fire Detection and Alarm</t>
  </si>
  <si>
    <t>28 08 00 Commissioning of Fire Alarm</t>
  </si>
  <si>
    <t>28 08 11 Testing for Baseline Performance Criteria</t>
  </si>
  <si>
    <t>28 10 00 Access Control</t>
  </si>
  <si>
    <t>28 11 00 Access Control Global Applications</t>
  </si>
  <si>
    <t>28 12 00 General Requirements for Access Control Systems</t>
  </si>
  <si>
    <t>28 12 01 System Requirements for Access Control Systems</t>
  </si>
  <si>
    <t>28 13 00 Access Control Software and Database Management</t>
  </si>
  <si>
    <t>28 13 11 Access Control Software</t>
  </si>
  <si>
    <t>28 13 11.11 Access Control Operating Systems</t>
  </si>
  <si>
    <t>28 13 11.13 Access Control Application Services</t>
  </si>
  <si>
    <t>28 13 11.15 Access Control Mobile Applications</t>
  </si>
  <si>
    <t>28 13 13 Access Control Software Interfaces</t>
  </si>
  <si>
    <t>28 13 15 Access Control Cloud Services</t>
  </si>
  <si>
    <t>28 14 00 Access Control System Hardware</t>
  </si>
  <si>
    <t>28 14 11 Access Control Network Controllers</t>
  </si>
  <si>
    <t>28 14 13 Access Control Door Controllers</t>
  </si>
  <si>
    <t>28 14 15 Access Control Inputs and Outputs</t>
  </si>
  <si>
    <t>28 14 17 Access Control Printers and Encoders</t>
  </si>
  <si>
    <t>28 14 19 Access Control Enclosures</t>
  </si>
  <si>
    <t>28 15 00 Integrated Access Control Hardware Devices</t>
  </si>
  <si>
    <t>28 15 11 Integrated Credential Readers and Entry Management</t>
  </si>
  <si>
    <t>28 15 11.11 Standard Card Readers</t>
  </si>
  <si>
    <t>28 15 11.13 Keypads</t>
  </si>
  <si>
    <t>28 15 11.15 Biometric Identity Devices</t>
  </si>
  <si>
    <t>28 15 11.17 Combination Reader Devices</t>
  </si>
  <si>
    <t>28 15 13 Access Control Credentials</t>
  </si>
  <si>
    <t>28 15 13.11 Access Control Cards</t>
  </si>
  <si>
    <t>28 15 13.13 Wireless Key Fobs</t>
  </si>
  <si>
    <t>28 15 15 Electrified Locking Devices and Accessories</t>
  </si>
  <si>
    <t>28 15 15.11 Direct Interface Integrated Locking Devices</t>
  </si>
  <si>
    <t>28 15 15.13 Wireless Integrated Locking Devices</t>
  </si>
  <si>
    <t>28 15 15.15 Intelligent Ethernet Integrated Locking Devices</t>
  </si>
  <si>
    <t>28 15 15.17 Status Monitoring and Egress Devices</t>
  </si>
  <si>
    <t>28 15 17 Egress Management Devices</t>
  </si>
  <si>
    <t>28 15 17.11 Magnetic Lock Delayed Egress Devices</t>
  </si>
  <si>
    <t>28 15 17.13 Panic Hardware Delayed Egress Devices</t>
  </si>
  <si>
    <t>28 15 19 Access Control Remote Devices</t>
  </si>
  <si>
    <t>28 15 19.11 Smart Phone Interface Requirements</t>
  </si>
  <si>
    <t>28 15 19.13 Wireless Access Control Devices</t>
  </si>
  <si>
    <t>28 15 21 Telephone Entry Systems</t>
  </si>
  <si>
    <t>28 15 23 Intercom Entry Systems</t>
  </si>
  <si>
    <t>28 15 23.11 Audio Intercom (Analog)</t>
  </si>
  <si>
    <t>28 15 23.13 Audio Video Intercom (Analog)</t>
  </si>
  <si>
    <t>28 15 23.15 Audio Intercom (IP)</t>
  </si>
  <si>
    <t>28 15 23.17 Audio Video Intercom (IP)</t>
  </si>
  <si>
    <t>28 15 25 Electronic Key Management Systems</t>
  </si>
  <si>
    <t>28 15 27 Access Control Electronic Turnstiles and Mobility Systems</t>
  </si>
  <si>
    <t>28 16 00 Access Control Interfaces</t>
  </si>
  <si>
    <t>28 16 11 Access Control Interfaces to Access Control Hardware</t>
  </si>
  <si>
    <t>28 16 13 Access Control Interfaces to Intrusion Detection</t>
  </si>
  <si>
    <t>28 16 15 Access Control Interfaces to Video Surveillance</t>
  </si>
  <si>
    <t>28 16 17 Access Control Interfaces to Fire Alarm</t>
  </si>
  <si>
    <t>28 16 19 Access Control Interfaces to Enterprise Software</t>
  </si>
  <si>
    <t>28 16 21 Access Control Interfaces to Mechanical Systems</t>
  </si>
  <si>
    <t>28 16 23 Access Control Interfaces to Electrical Systems</t>
  </si>
  <si>
    <t>28 16 25 Access Control Interfaces to Electronic Key Management System</t>
  </si>
  <si>
    <t>28 16 27 Access Control Interfaces to Elevator Controls</t>
  </si>
  <si>
    <t>28 16 29 Access Control Interfaces to Parking Equipment</t>
  </si>
  <si>
    <t>28 16 31 Access Control Interfaces to Perimeter Security Systems</t>
  </si>
  <si>
    <t>28 17 00 Access Control Identification Management Systems</t>
  </si>
  <si>
    <t>28 17 11 Visitor Management Systems</t>
  </si>
  <si>
    <t>28 17 13 Self Check in and Kiosk Visitor Systems</t>
  </si>
  <si>
    <t>28 17 15 Contractor and Vendor Management Systems</t>
  </si>
  <si>
    <t>28 17 17 Mobile Access Identification Management Systems</t>
  </si>
  <si>
    <t>28 18 00 Security Access Detection Equipment</t>
  </si>
  <si>
    <t>28 18 11 Security Access Metal Detectors</t>
  </si>
  <si>
    <t>28 18 13 Security Access X-ray Equipment</t>
  </si>
  <si>
    <t>28 18 15 Security Access Explosive Detection Equipment</t>
  </si>
  <si>
    <t>28 18 17 Security Access Sniffing Equipment</t>
  </si>
  <si>
    <t>28 19 00 Access Control Vehicle Identification Systems</t>
  </si>
  <si>
    <t>28 19 11 Loading Dock Access Management Systems</t>
  </si>
  <si>
    <t>28 19 13 Parking Garage Access Management Systems</t>
  </si>
  <si>
    <t>28 19 15 Perimeter Vehicle Access Management Systems</t>
  </si>
  <si>
    <t>28 20 00 Video Surveillance</t>
  </si>
  <si>
    <t>28 21 00 Surveillance Cameras</t>
  </si>
  <si>
    <t>28 21 11 Analog Camera</t>
  </si>
  <si>
    <t>28 21 13 IP Cameras</t>
  </si>
  <si>
    <t>28 21 13.11 Panoramic IP Cameras</t>
  </si>
  <si>
    <t>28 21 13.13 Analytic Packages for IP Cameras</t>
  </si>
  <si>
    <t>28 21 15 Specialty Cameras</t>
  </si>
  <si>
    <t>28 21 17 Camera Housings</t>
  </si>
  <si>
    <t>28 21 19 Camera Mounts</t>
  </si>
  <si>
    <t>28 21 21 Illuminators</t>
  </si>
  <si>
    <t>28 21 23 Video Encoders and Decoders</t>
  </si>
  <si>
    <t>28 23 00 Video Management System</t>
  </si>
  <si>
    <t>28 23 11 Video Management System Analytics</t>
  </si>
  <si>
    <t>28 23 13 Video Management System Interfaces</t>
  </si>
  <si>
    <t>28 25 00 Video Surveillance Positioning Equipment</t>
  </si>
  <si>
    <t>28 30 00 Security Detection, Alarm, and Monitoring</t>
  </si>
  <si>
    <t>28 31 00 Intrusion Detection</t>
  </si>
  <si>
    <t>28 31 11 Building Intrusion Detection</t>
  </si>
  <si>
    <t>28 31 11.11 Building Intrusion Detection Control, Gui, and Logic Systems</t>
  </si>
  <si>
    <t>28 31 11.13 Building Intrusion Detection Remote Devices and Sensors</t>
  </si>
  <si>
    <t>28 31 21 Area and Perimeter Intrusion Detection</t>
  </si>
  <si>
    <t>28 31 21.11 Fiber Optic Area and Perimeter Security Systems</t>
  </si>
  <si>
    <t>28 31 21.13 Microwave Area and Perimeter Security Systems</t>
  </si>
  <si>
    <t>28 31 21.15 Integrated Video Area and Perimeter Security Systems</t>
  </si>
  <si>
    <t>28 31 21.17 Fixed Optical Beam Area and Perimeter Security Systems</t>
  </si>
  <si>
    <t>28 31 21.19 LIDAR Area and Perimeter Security Systems</t>
  </si>
  <si>
    <t>28 31 21.21 Coaxial Area and Perimeter Security Systems</t>
  </si>
  <si>
    <t>28 31 21.23 Area and Perimeter Intrusion Detection Devices and Sensors</t>
  </si>
  <si>
    <t>28 31 31 Intrusion Detection Interfaces</t>
  </si>
  <si>
    <t>28 31 31.11 Intrusion Detection Interfaces to Security Monitoring and Control</t>
  </si>
  <si>
    <t>28 31 31.13 Intrusion Detection Interfaces to Access Control System</t>
  </si>
  <si>
    <t>28 31 31.15 Intrusion Detection Interfaces to Video Surveillance</t>
  </si>
  <si>
    <t>28 31 31.17 Intrusion Detection Interfaces to Information Management and Presentation</t>
  </si>
  <si>
    <t>28 31 31.19 Intrusion Detection Interfaces to Mass Notification</t>
  </si>
  <si>
    <t>28 31 31.21 Intrusion Detection Interfaces to Life Safety</t>
  </si>
  <si>
    <t>28 31 31.23 Intrusion Detection Interfaces to Fire Alarm</t>
  </si>
  <si>
    <t>28 31 31.25 Intrusion Detection Interfaces to Temperature Controls</t>
  </si>
  <si>
    <t>28 33 00 Security Monitoring and Control</t>
  </si>
  <si>
    <t>28 33 11 Electronic Structural Monitoring Systems</t>
  </si>
  <si>
    <t>28 33 13 Security Operations and Monitoring Center</t>
  </si>
  <si>
    <t>28 33 15 Security Monitoring and Control Software</t>
  </si>
  <si>
    <t>28 33 17 Security Monitoring and Control Services</t>
  </si>
  <si>
    <t>28 35 00 Tracking Systems</t>
  </si>
  <si>
    <t>28 35 11 Asset Tracking Systems</t>
  </si>
  <si>
    <t>28 35 11.11 Rf Asset Tracking Systems</t>
  </si>
  <si>
    <t>28 35 11.13 GPS Asset Tracking Systems</t>
  </si>
  <si>
    <t>28 35 11.15 Cellular Asset Tracking Systems</t>
  </si>
  <si>
    <t>28 35 13 Personnel Tracking Systems</t>
  </si>
  <si>
    <t>28 35 13.11 Rf Personnel Tracking Systems</t>
  </si>
  <si>
    <t>28 35 13.13 GPS Personnel Tracking Systems</t>
  </si>
  <si>
    <t>28 35 13.15 Cellular Personnel Tracking Systems</t>
  </si>
  <si>
    <t>28 37 00 Audio Monitoring</t>
  </si>
  <si>
    <t>28 37 11 Audio Monitoring Devices</t>
  </si>
  <si>
    <t>28 37 13 Gunshot Detection Systems</t>
  </si>
  <si>
    <t>28 40 00 Life Safety</t>
  </si>
  <si>
    <t>28 41 00 Radiation Detection and Alarm</t>
  </si>
  <si>
    <t>28 41 11 Radiation Detection and Alarm Control, Gui, and Logic Systems</t>
  </si>
  <si>
    <t>28 41 13 Radiation Detection and Alarm Integrated Audio Evacuation Systems</t>
  </si>
  <si>
    <t>28 41 15 Radiation Detection Sensors</t>
  </si>
  <si>
    <t>28 41 17 Radiation Dosimeters</t>
  </si>
  <si>
    <t>28 42 00 Gas Detection and Alarm</t>
  </si>
  <si>
    <t>28 42 11 Gas Detection and Alarm Control, Gui, and Logic Systems</t>
  </si>
  <si>
    <t>28 42 13 Gas Detection and Alarm Integrated Audio Evacuation Systems</t>
  </si>
  <si>
    <t>28 42 15 Gas Detection Sensors</t>
  </si>
  <si>
    <t>28 43 00 Fuel Oil Detection and Alarm</t>
  </si>
  <si>
    <t>28 43 11 Fuel Oil Detection and Alarm Control, Gui, and Logic Systems</t>
  </si>
  <si>
    <t>28 43 13 Fuel Oil Detection and Alarm Integrated Audio Evacuation Systems</t>
  </si>
  <si>
    <t>28 43 15 Fuel Oil Detection Sensors</t>
  </si>
  <si>
    <t>28 44 00 Refrigerant Detection and Alarm</t>
  </si>
  <si>
    <t>28 44 11 Refrigerant Detection and Alarm Control, Gui, and Logic Systems</t>
  </si>
  <si>
    <t>28 44 13 Refrigerant Detection and Alarm Integrated Audio Evacuation Systems</t>
  </si>
  <si>
    <t>28 44 15 Refrigerant Detection Sensors</t>
  </si>
  <si>
    <t>28 45 00 Water Detection and Alarm</t>
  </si>
  <si>
    <t>28 45 11 Water Detection and Alarm Control, Gui, and Logic Systems</t>
  </si>
  <si>
    <t>28 45 13 Water Detection Sensors</t>
  </si>
  <si>
    <t>28 45 15 Building Envelope Water Detection and Alarm</t>
  </si>
  <si>
    <t>28 46 00 Fire Detection and Alarm</t>
  </si>
  <si>
    <t>28 46 10 Detection and Initiation</t>
  </si>
  <si>
    <t>28 46 11 Fire Sensors and Detectors</t>
  </si>
  <si>
    <t>28 46 11.11 Linear Heat Detection Sensors</t>
  </si>
  <si>
    <t>28 46 11.13 Spot-type Heat Detection Sensors</t>
  </si>
  <si>
    <t>28 46 11.15 Duct Smoke Detection Sensors</t>
  </si>
  <si>
    <t>28 46 11.17 Beam Smoke Detection Sensors</t>
  </si>
  <si>
    <t>28 46 11.19 Video Smoke Detection Sensors</t>
  </si>
  <si>
    <t>28 46 11.21 Carbon-monoxide Detection Sensors</t>
  </si>
  <si>
    <t>28 46 11.23 Combination Sensors</t>
  </si>
  <si>
    <t>28 46 11.25 Air Sampling Systems</t>
  </si>
  <si>
    <t>28 46 11.27 Other Sensors</t>
  </si>
  <si>
    <t>28 46 12 Other Initiating Devices</t>
  </si>
  <si>
    <t>28 46 12.11 Fire Alarm Pull Stations</t>
  </si>
  <si>
    <t>28 46 12.13 Fire Alarm Level Detector Switches</t>
  </si>
  <si>
    <t>28 46 12.15 Fire Alarm Flow Switches</t>
  </si>
  <si>
    <t>28 46 12.17 Fire Alarm Pressure Sensors</t>
  </si>
  <si>
    <t>28 46 12.19 Sprinkler Supervisory Devices</t>
  </si>
  <si>
    <t>28 46 13 Fire-Alarm Systems</t>
  </si>
  <si>
    <t>28 46 13.11 Protected Premises Fire-Alarm Systems</t>
  </si>
  <si>
    <t>28 46 13.21 Central-Station Service Fire-Alarm Systems</t>
  </si>
  <si>
    <t>28 46 13.31 Proprietary Supervising-Station Fire-Alarm Systems</t>
  </si>
  <si>
    <t>28 46 13.41 Remote Supervising-Station Fire-Alarm Systems</t>
  </si>
  <si>
    <t>28 46 13.51 Household Fire-Alarm Systems</t>
  </si>
  <si>
    <t>28 46 14 Single and Multiple Station Alarms</t>
  </si>
  <si>
    <t>28 46 20 Fire Alarm</t>
  </si>
  <si>
    <t>28 46 21 Fire-Alarm Control Units and Related Equipmen</t>
  </si>
  <si>
    <t>28 46 21.11 Addressable Fire-alarm Systems</t>
  </si>
  <si>
    <t>28 46 21.12 Fire-Alarm Control Units</t>
  </si>
  <si>
    <t>28 46 21.13 Conventional Fire-alarm Systems</t>
  </si>
  <si>
    <t>28 46 21.15 Protected Premise Systems</t>
  </si>
  <si>
    <t>28 46 21.17 Proprietary Systems</t>
  </si>
  <si>
    <t>28 46 21.19 Central Station Systems</t>
  </si>
  <si>
    <t>28 46 21.21 Remote Station Systems</t>
  </si>
  <si>
    <t>28 46 21.22 Fire-Alarm Remote Annunciators</t>
  </si>
  <si>
    <t>28 46 21.23 Public Emergency Alarm Reporting Systems</t>
  </si>
  <si>
    <t>28 46 21.24 Supervising Station Alarm Systems Communications Equipment</t>
  </si>
  <si>
    <t>28 46 21.26 Fire-Alarm System Printers</t>
  </si>
  <si>
    <t>28 46 21.31 Fire-Alarm Terminal Cabinets</t>
  </si>
  <si>
    <t>28 46 21.33 Low-Power Radio (Wireless) Equipment</t>
  </si>
  <si>
    <t>28 46 21.41 In-Building Fire Emergency Voice/Alarm Communications System (EVACS) Equipment</t>
  </si>
  <si>
    <t>28 46 22 Network Command Centers, Printers and Peripherals for Fire Systems</t>
  </si>
  <si>
    <t>28 46 23 Fire Alarm Notification Appliances</t>
  </si>
  <si>
    <t>28 46 23.11 Fire Alarm Horns and Strobes</t>
  </si>
  <si>
    <t>28 46 23.13 Fire Alarm Speakers</t>
  </si>
  <si>
    <t>28 46 23.15 Fire Alarm Low Frequency Sounders</t>
  </si>
  <si>
    <t>28 46 23.17 Wide Band Sounders</t>
  </si>
  <si>
    <t>28 46 24 Fire Detection and Alarm Emergency Control Function Interfaces</t>
  </si>
  <si>
    <t>28 46 24.11 Fire Detection and Alarm Interfaces to Remote Monitoring</t>
  </si>
  <si>
    <t>28 46 24.13 Fire Detection and Alarm Interfaces to Access Control Hardware</t>
  </si>
  <si>
    <t>28 46 24.15 Fire Detection and Alarm Interfaces to Access Control System</t>
  </si>
  <si>
    <t>28 46 24.17 Fire Detection and Alarm Interfaces to Intrusion Detection</t>
  </si>
  <si>
    <t>28 46 24.19 Fire Detection and Alarm Interfaces to Video Surveillance</t>
  </si>
  <si>
    <t>28 46 24.21 Fire Detection and Alarm Interfaces to Elevator Control</t>
  </si>
  <si>
    <t>28 46 24.23 Other Fire Detection and Alarm Interfaces</t>
  </si>
  <si>
    <t>28 46 25 Fire-Alarm System Accessories</t>
  </si>
  <si>
    <t>28 46 31 Fire-Alarm Initiating Devices</t>
  </si>
  <si>
    <t>28 46 31.11 Heat-Sensing Fire Detectors</t>
  </si>
  <si>
    <t>28 46 31.13 Smoke-Sensing Fire Detectors</t>
  </si>
  <si>
    <t>28 46 31.15 Radiant Energy-Sensing Fire Detectors</t>
  </si>
  <si>
    <t>28 46 31.17 Gas-Sensing Fire Detectors</t>
  </si>
  <si>
    <t>28 46 31.21 Multi-Criteria Fire Detectors</t>
  </si>
  <si>
    <t>28 46 31.23 Multi-Sensor Fire Detectors</t>
  </si>
  <si>
    <t>28 46 31.25 Combination Fire Detectors</t>
  </si>
  <si>
    <t>28 46 31.31 Fire-Alarm Manual Initiating Devices</t>
  </si>
  <si>
    <t>28 46 31.41 Fire-Alarm Supervisory Signal Initiating Devices</t>
  </si>
  <si>
    <t>28 46 33 Public Emergency Alarm Reporting Equipment</t>
  </si>
  <si>
    <t>28 46 41 Fire-Alarm Notification Appliances</t>
  </si>
  <si>
    <t>28 46 41.11 Audible Fire-Alarm Notification Appliances</t>
  </si>
  <si>
    <t>28 46 41.21 Visible Fire Alarm Notification Appliances</t>
  </si>
  <si>
    <t>28 46 41.31 Combination Fire-Alarm Notification Appliances</t>
  </si>
  <si>
    <t>28 46 41.41 Tactile Fire Alarm Notification Appliances</t>
  </si>
  <si>
    <t>28 46 51 Fire-Alarm Supervised Interface Hardware</t>
  </si>
  <si>
    <t>28 46 51.08 Fire-Alarm Supervised Interface Hardware for Openings</t>
  </si>
  <si>
    <t>28 46 51.14 Fire-Alarm Supervised Interface Hardware for Elevators</t>
  </si>
  <si>
    <t>28 46 51.23 Fire-Alarm Supervised Interface Hardware for HVAC Systems</t>
  </si>
  <si>
    <t>28 46 51.25 Fire-Alarm Supervised Interface Hardware for Integrated Automation</t>
  </si>
  <si>
    <t>28 47 00 Mass Notification Systems</t>
  </si>
  <si>
    <t>28 47 11 System Requirements for Mass Notification</t>
  </si>
  <si>
    <t>28 47 13 Mass Notification Software</t>
  </si>
  <si>
    <t>28 47 15 Mass Notification Control Panels</t>
  </si>
  <si>
    <t>28 47 17 Notification Devices and Methods</t>
  </si>
  <si>
    <t>28 47 17.11 Notification Appliances and Methods Indoors</t>
  </si>
  <si>
    <t>28 47 17.13 Notification Appliances and Methods Outdoors</t>
  </si>
  <si>
    <t>28 47 17.15 Notification Appliances and Methods Distributed Recipient</t>
  </si>
  <si>
    <t>28 47 17.17 Notification Appliances and Methods Public Methods</t>
  </si>
  <si>
    <t>28 47 21 Mass Notification System Interfaces</t>
  </si>
  <si>
    <t>28 47 21.11 Notification Interfaces to Access Control Systems</t>
  </si>
  <si>
    <t>28 47 21.13 Notification Interfaces to Video Surveillance Systems</t>
  </si>
  <si>
    <t>28 47 21.15 Notification Interfaces to Security Detection, Alarm, and Monitoring</t>
  </si>
  <si>
    <t>28 47 21.17 Notification Interfaces to Security Monitoring and Control</t>
  </si>
  <si>
    <t>28 47 21.19 Notification Interfaces to Life Safety Systems</t>
  </si>
  <si>
    <t>28 47 21.21 Notification Interfaces to Fire Detection and Alarm</t>
  </si>
  <si>
    <t>28 47 21.23 Notification Interfaces to Detention Systems</t>
  </si>
  <si>
    <t>28 47 21.25 Notification Interfaces to Emergency Response Systems</t>
  </si>
  <si>
    <t>28 47 21.27 Notification Interfaces to Network and Facilities Monitoring</t>
  </si>
  <si>
    <t>28 47 21.29 Notification Interfaces to Web Intelligence</t>
  </si>
  <si>
    <t>28 47 21.31 Notification Interfaces to Traffic Management and Monitoring Systems</t>
  </si>
  <si>
    <t>28 47 21.33 Notification Interfaces to Smart Phones</t>
  </si>
  <si>
    <t>28 47 21.35 Notification Interfaces to Other External Subsystems</t>
  </si>
  <si>
    <t>28 48 00 Emergency Response Systems</t>
  </si>
  <si>
    <t>28 48 13 Emergency Responder Comm Enhancement (ERCES)</t>
  </si>
  <si>
    <t>28 48 16 Two Way Emergency Communication for Rescue Assistance</t>
  </si>
  <si>
    <t>28 48 23 Computer Aided Dispatch</t>
  </si>
  <si>
    <t>28 49 00 Electronic Personal Protection Systems</t>
  </si>
  <si>
    <t>28 49 11 Electronic Personal Safety Detection Systems</t>
  </si>
  <si>
    <t>28 49 13 Electronic Personal Safety Alarm Annunciation and Control Systems</t>
  </si>
  <si>
    <t>28 49 15 Electronic Personal Safety Interfaces to Remote Monitoring</t>
  </si>
  <si>
    <t>28 49 17 Electronic Personal Safety Emergency Aid Devices</t>
  </si>
  <si>
    <t>28 50 00 Specialized Systems</t>
  </si>
  <si>
    <t>28 51 00 Information Management and Presentation</t>
  </si>
  <si>
    <t>28 51 11 Information Management and Presentation Architecture</t>
  </si>
  <si>
    <t>28 51 13 Data and Information Management</t>
  </si>
  <si>
    <t>28 51 15 Information Interfaces to Connected Subsystems</t>
  </si>
  <si>
    <t>28 51 15.11 Information Interfaces to Access Control Systems</t>
  </si>
  <si>
    <t>28 51 15.13 Information Interfaces to Video Surveillance Systems</t>
  </si>
  <si>
    <t>28 51 15.15 Information Interfaces to Security Detection, Alarm, and Monitoring</t>
  </si>
  <si>
    <t>28 51 15.17 Information Interfaces to Security Monitoring and Control</t>
  </si>
  <si>
    <t>28 51 15.19 Information Interfaces to Mass Notification Systems</t>
  </si>
  <si>
    <t>28 51 15.21 Information Interfaces to Life Safety Systems</t>
  </si>
  <si>
    <t>28 51 15.23 Information Interfaces to Fire Detection and Alarm</t>
  </si>
  <si>
    <t>28 51 15.25 Information Interfaces to Detention Systems</t>
  </si>
  <si>
    <t>28 51 15.27 Information Interfaces to Emergency Response Systems</t>
  </si>
  <si>
    <t>28 51 15.29 Information Interfaces to License Plate Recognition Systems</t>
  </si>
  <si>
    <t>28 51 15.31 Information Interfaces to Facial Recognition Systems</t>
  </si>
  <si>
    <t>28 51 15.33 Information Interfaces to Remote Data Structures</t>
  </si>
  <si>
    <t>28 51 15.35 Information Interfaces to Network and Facilities Monitoring</t>
  </si>
  <si>
    <t>28 51 15.37 Information Interfaces to Crowd Sourcing</t>
  </si>
  <si>
    <t>28 51 15.39 Information Interfaces to Web Intelligence</t>
  </si>
  <si>
    <t>28 51 15.41 Information Interfaces to Traffic Management and Monitoring Systems</t>
  </si>
  <si>
    <t>28 51 15.43 Information Interfaces to Environmental Monitoring Systems</t>
  </si>
  <si>
    <t>28 51 15.45 Information Interfaces to Directly Connected Sensors</t>
  </si>
  <si>
    <t>28 51 15.47 Information Interfaces to Other Safety and Security Subsystems</t>
  </si>
  <si>
    <t>28 51 15.49 Information Interfaces to Other External Subsystems</t>
  </si>
  <si>
    <t>28 51 17 Data Presentation</t>
  </si>
  <si>
    <t>28 51 17.11 Maps</t>
  </si>
  <si>
    <t>28 51 17.13 Visualization</t>
  </si>
  <si>
    <t>28 51 17.15 Events/Alarms/Incidents</t>
  </si>
  <si>
    <t>28 51 17.17 Video Workspace</t>
  </si>
  <si>
    <t>28 51 17.19 Dispatch/Notification</t>
  </si>
  <si>
    <t>28 51 17.21 Review and Investigation</t>
  </si>
  <si>
    <t>28 51 17.23 Reporting</t>
  </si>
  <si>
    <t>28 51 19 Control Room and Monitoring Equipment</t>
  </si>
  <si>
    <t>28 51 19.11 Display/Workstations</t>
  </si>
  <si>
    <t>28 51 19.13 Video Walls</t>
  </si>
  <si>
    <t>28 51 19.15 Audio Equipment</t>
  </si>
  <si>
    <t>28 51 19.17 Remote Displays</t>
  </si>
  <si>
    <t>28 52 00 Detention Security Systems</t>
  </si>
  <si>
    <t>28 52 11 Detention Security System Requirements</t>
  </si>
  <si>
    <t>28 52 13 Detention Monitoring and Control System and Interfaces</t>
  </si>
  <si>
    <t>28 52 13.11 Detention Interfaces to Access Control Systems</t>
  </si>
  <si>
    <t>28 52 13.13 Detention Interfaces to Video Surveillance Systems</t>
  </si>
  <si>
    <t>28 52 13.15 Detention Interfaces to Security Detention, Alarm, and Monitoring</t>
  </si>
  <si>
    <t>28 52 13.17 Detention Interfaces to Security Monitoring and Control</t>
  </si>
  <si>
    <t>28 52 13.19 Detention Interfaces to Duress Alarm Systems</t>
  </si>
  <si>
    <t>28 52 13.21 Detention Interfaces to Distributed Television Systems</t>
  </si>
  <si>
    <t>28 52 13.23 Detention Interfaces to Perimeter Security Systems</t>
  </si>
  <si>
    <t>28 52 15 Detention Video Systems</t>
  </si>
  <si>
    <t>28 52 15.11 Detention Interfaces to Video Interrogation Systems</t>
  </si>
  <si>
    <t>28 52 15.13 Detention Interfaces to Video Arraignment Systems</t>
  </si>
  <si>
    <t>28 52 15.15 Detention Interfaces to Video Visitation Systems</t>
  </si>
  <si>
    <t>28 52 17 Detention Communication Systems</t>
  </si>
  <si>
    <t>28 52 17.11 Detention Interfaces to Intercom and Paging Systems</t>
  </si>
  <si>
    <t>28 52 17.13 Detention Interfaces to Local Intercom Systems</t>
  </si>
  <si>
    <t>28 52 17.15 Detention Interfaces to Inmate Television Systems</t>
  </si>
  <si>
    <t>28 52 19 Detention Personal Protection Systems</t>
  </si>
  <si>
    <t>31 00 00 Earthwork</t>
  </si>
  <si>
    <t>31 01 00 Maintenance of Earthwork</t>
  </si>
  <si>
    <t>31 01 10 Maintenance of Clearing</t>
  </si>
  <si>
    <t>31 01 20 Maintenance of Earth Moving</t>
  </si>
  <si>
    <t>31 01 40 Maintenance of Shoring and Underpinning</t>
  </si>
  <si>
    <t>31 01 50 Maintenance of Excavation Support and Protection</t>
  </si>
  <si>
    <t>31 01 60 Maintenance of Special Foundations and Load Bearing Elements</t>
  </si>
  <si>
    <t>31 01 62 Maintenance of Driven Piles</t>
  </si>
  <si>
    <t>31 01 62.61 Driven Pile Repairs</t>
  </si>
  <si>
    <t>31 01 63 Maintenance of Bored and Augered Piles</t>
  </si>
  <si>
    <t>31 01 63.61 Bored and Augered Pile Repairs</t>
  </si>
  <si>
    <t>31 01 70 Maintenance of Tunneling and Mining</t>
  </si>
  <si>
    <t>31 01 70.61 Tunnel Leak Repairs</t>
  </si>
  <si>
    <t>31 05 00 Common Work Results for Earthwork</t>
  </si>
  <si>
    <t>31 05 05 Selective Demolition for Earthwork</t>
  </si>
  <si>
    <t>31 05 13 Soils for Earthwork</t>
  </si>
  <si>
    <t>31 05 16 Aggregates for Earthwork</t>
  </si>
  <si>
    <t>31 05 19 Geosynthetics for Earthwork</t>
  </si>
  <si>
    <t>31 05 19.13 Geotextiles for Earthwork</t>
  </si>
  <si>
    <t>31 05 19.16 Geomembranes for Earthwork</t>
  </si>
  <si>
    <t>31 05 19.19 Geogrids for Earthwork</t>
  </si>
  <si>
    <t>31 05 19.23 Geosynthetic Clay Liners</t>
  </si>
  <si>
    <t>31 05 19.26 Geocomposites</t>
  </si>
  <si>
    <t>31 05 19.29 Geonets</t>
  </si>
  <si>
    <t>31 05 23 Cement and Concrete for Earthwork</t>
  </si>
  <si>
    <t>31 06 00 Schedules for Earthwork</t>
  </si>
  <si>
    <t>31 06 10 Schedules for Clearing</t>
  </si>
  <si>
    <t>31 06 20 Schedules for Earth Moving</t>
  </si>
  <si>
    <t>31 06 20.13 Trench Dimension Schedule</t>
  </si>
  <si>
    <t>31 06 20.16 Backfill Material Schedule</t>
  </si>
  <si>
    <t>31 06 40 Schedules for Shoring and Underpinning</t>
  </si>
  <si>
    <t>31 06 50 Schedules for Excavation Support and Protection</t>
  </si>
  <si>
    <t>31 06 60 Schedules for Special Foundations and Load Bearing Elements</t>
  </si>
  <si>
    <t>31 06 60.13 Driven Pile Schedule</t>
  </si>
  <si>
    <t>31 06 60.16 Caisson Schedule</t>
  </si>
  <si>
    <t>31 06 70 Schedules for Tunneling and Mining</t>
  </si>
  <si>
    <t>31 08 00 Commissioning of Earthwork</t>
  </si>
  <si>
    <t>31 08 13 Pile Load Testing</t>
  </si>
  <si>
    <t>31 08 13.13 Dynamic Pile Load Testing</t>
  </si>
  <si>
    <t>31 08 13.16 Static Pile Load Testing</t>
  </si>
  <si>
    <t>31 09 00 Geotechnical Instrumentation and Monitoring of Earthwork</t>
  </si>
  <si>
    <t>31 09 13 Geotechnical Instrumentation and Monitoring</t>
  </si>
  <si>
    <t>31 09 13.13 Groundwater Monitoring During Construction</t>
  </si>
  <si>
    <t>31 09 16 Foundation Performance Instrumentation</t>
  </si>
  <si>
    <t>31 09 16.26 Bored and Augered Pile Load Tests</t>
  </si>
  <si>
    <t>31 10 00 Site Clearing</t>
  </si>
  <si>
    <t>31 11 00 Clearing and Grubbing</t>
  </si>
  <si>
    <t>31 12 00 Selective Clearing</t>
  </si>
  <si>
    <t>31 13 00 Selective Tree and Shrub Removal and Trimming</t>
  </si>
  <si>
    <t>31 13 13 Selective Tree and Shrub Removal</t>
  </si>
  <si>
    <t>31 13 16 Selective Tree and Shrub Trimming</t>
  </si>
  <si>
    <t>31 14 00 Earth Stripping and Stockpiling</t>
  </si>
  <si>
    <t>31 14 13 Soil Stripping and Stockpiling</t>
  </si>
  <si>
    <t>31 14 13.13 Soil Stripping</t>
  </si>
  <si>
    <t>31 14 13.16 Soil Stockpiling</t>
  </si>
  <si>
    <t>31 14 13.23 Topsoil Stripping and Stockpiling</t>
  </si>
  <si>
    <t>31 14 16 Sod Stripping and Stockpiling</t>
  </si>
  <si>
    <t>31 14 16.13 Sod Stripping</t>
  </si>
  <si>
    <t>31 14 16.16 Sod Stockpiling</t>
  </si>
  <si>
    <t>31 20 00 Earth Moving</t>
  </si>
  <si>
    <t>31 21 00 Off-Gassing Mitigation</t>
  </si>
  <si>
    <t>31 21 13 Radon Mitigation</t>
  </si>
  <si>
    <t>31 21 13.13 Radon Venting</t>
  </si>
  <si>
    <t>31 21 16 Methane Mitigation</t>
  </si>
  <si>
    <t>31 21 16.13 Methane Venting</t>
  </si>
  <si>
    <t>31 22 00 Grading</t>
  </si>
  <si>
    <t>31 22 13 Rough Grading</t>
  </si>
  <si>
    <t>31 22 16 Fine Grading</t>
  </si>
  <si>
    <t>31 22 16.13 Roadway Subgrade Reshaping</t>
  </si>
  <si>
    <t>31 22 19 Finish Grading</t>
  </si>
  <si>
    <t>31 22 19.13 Spreading and Grading Topsoil</t>
  </si>
  <si>
    <t>31 23 00 Excavation and Fill</t>
  </si>
  <si>
    <t>31 23 13 Subgrade Preparation</t>
  </si>
  <si>
    <t>31 23 16 Excavation</t>
  </si>
  <si>
    <t>31 23 16.13 Trenching</t>
  </si>
  <si>
    <t>31 23 16.16 Structural Excavation for Minor Structures</t>
  </si>
  <si>
    <t>31 23 16.26 Rock Removal</t>
  </si>
  <si>
    <t>31 23 19 Dewatering</t>
  </si>
  <si>
    <t>31 23 23 Fill</t>
  </si>
  <si>
    <t>31 23 23.13 Backfill</t>
  </si>
  <si>
    <t>31 23 23.23 Compaction</t>
  </si>
  <si>
    <t>31 23 23.33 Flowable Fill</t>
  </si>
  <si>
    <t>31 23 23.43 Geofoam</t>
  </si>
  <si>
    <t>31 23 33 Trenching and Backfilling</t>
  </si>
  <si>
    <t>31 24 00 Embankments</t>
  </si>
  <si>
    <t>31 24 13 Roadway Embankments</t>
  </si>
  <si>
    <t>31 24 16 Railway Embankments</t>
  </si>
  <si>
    <t>31 25 00 Erosion and Sedimentation Controls</t>
  </si>
  <si>
    <t>31 25 14 Stabilization Measures for Erosion and Sedimentation Control</t>
  </si>
  <si>
    <t>31 25 14.13 Hydraulically-Applied Erosion Control</t>
  </si>
  <si>
    <t>31 25 14.16 Rolled Erosion Control Mats and Blankets</t>
  </si>
  <si>
    <t>31 25 24 Structural Measures for Erosion and Sedimentation Control</t>
  </si>
  <si>
    <t>31 25 24.13 Rock Barriers</t>
  </si>
  <si>
    <t>31 25 34 Retention Measures for Erosion and Sedimentation Controls</t>
  </si>
  <si>
    <t>31 25 34.13 Rock Basins</t>
  </si>
  <si>
    <t>31 30 00 Earthwork Methods</t>
  </si>
  <si>
    <t>31 31 00 Soil Treatment</t>
  </si>
  <si>
    <t>31 31 13 Rodent Control</t>
  </si>
  <si>
    <t>31 31 13.16 Rodent Control Bait Systems</t>
  </si>
  <si>
    <t>31 31 13.19 Rodent Control Traps</t>
  </si>
  <si>
    <t>31 31 13.23 Rodent Control Electronic Systems</t>
  </si>
  <si>
    <t>31 31 13.26 Rodent Control Repellants</t>
  </si>
  <si>
    <t>31 31 16 Termite Control</t>
  </si>
  <si>
    <t>31 31 16.13 Chemical Termite Control</t>
  </si>
  <si>
    <t>31 31 16.16 Termite Control Bait Systems</t>
  </si>
  <si>
    <t>31 31 16.19 Termite Control Barriers</t>
  </si>
  <si>
    <t>31 31 19 Vegetation Control</t>
  </si>
  <si>
    <t>31 31 19.13 Chemical Vegetation Control</t>
  </si>
  <si>
    <t>31 31 33 Sanitary Vacuum System Piping</t>
  </si>
  <si>
    <t>31 32 00 Soil Stabilization</t>
  </si>
  <si>
    <t>31 32 13 Soil Mixing Stabilization</t>
  </si>
  <si>
    <t>31 32 13.13 Asphalt Soil Stabilization</t>
  </si>
  <si>
    <t>31 32 13.16 Cement Soil Stabilization</t>
  </si>
  <si>
    <t>31 32 13.19 Lime Soil Stabilization</t>
  </si>
  <si>
    <t>31 32 13.23 Fly-Ash Soil Stabilization</t>
  </si>
  <si>
    <t>31 32 13.26 Lime-Fly-Ash Soil Stabilization</t>
  </si>
  <si>
    <t>31 32 16 Chemical Treatment Soil Stabilization</t>
  </si>
  <si>
    <t>31 32 16.13 Polymer Emulsion Soil Stabilization</t>
  </si>
  <si>
    <t>31 32 17 Water Injection Soil Stabilization</t>
  </si>
  <si>
    <t>31 32 19 Geosynthetic Soil Stabilization and Layer Separation</t>
  </si>
  <si>
    <t>31 32 19.13 Geogrid Soil Stabilization</t>
  </si>
  <si>
    <t>31 32 19.16 Geotextile Soil Stabilization</t>
  </si>
  <si>
    <t>31 32 19.19 Geogrid Layer Separation</t>
  </si>
  <si>
    <t>31 32 19.23 Geotextile Layer Separation</t>
  </si>
  <si>
    <t>31 32 23 Pressure Grouting Soil Stabilization</t>
  </si>
  <si>
    <t>31 32 23.13 Cementitious Pressure Grouting Soil Stabilization</t>
  </si>
  <si>
    <t>31 32 23.16 Chemical Pressure Grouting Soil Stabilization</t>
  </si>
  <si>
    <t>31 32 33 Shotcrete Soil Slope Stabilization</t>
  </si>
  <si>
    <t>31 32 36 Soil Nailing</t>
  </si>
  <si>
    <t>31 32 36.13 Driven Soil Nailing</t>
  </si>
  <si>
    <t>31 32 36.16 Grouted Soil Nailing</t>
  </si>
  <si>
    <t>31 32 36.19 Corrosion-Protected Soil Nailing</t>
  </si>
  <si>
    <t>31 32 36.23 Jet-Grouted Soil Nailing</t>
  </si>
  <si>
    <t>31 32 36.26 Launched Soil Nailing</t>
  </si>
  <si>
    <t>31 33 00 Rock Stabilization</t>
  </si>
  <si>
    <t>31 33 13 Rock Bolting and Grouting</t>
  </si>
  <si>
    <t>31 33 23 Rock Slope Netting</t>
  </si>
  <si>
    <t>31 33 26 Rock Slope Wire Mesh</t>
  </si>
  <si>
    <t>31 33 33 Shotcrete Rock Slope Stabilization</t>
  </si>
  <si>
    <t>31 33 43 Vegetated Rock Slope Stabilization</t>
  </si>
  <si>
    <t>31 34 00 Soil Reinforcement</t>
  </si>
  <si>
    <t>31 34 19 Geosynthetic Soil Reinforcement</t>
  </si>
  <si>
    <t>31 34 19.13 Geogrid Soil Reinforcement</t>
  </si>
  <si>
    <t>31 34 19.16 Geotextile Soil Reinforcement</t>
  </si>
  <si>
    <t>31 34 23 Fiber Soil Reinforcement</t>
  </si>
  <si>
    <t>31 34 23.13 Geosynthetic Fiber Soil Reinforcement</t>
  </si>
  <si>
    <t>31 35 00 Slope Protection</t>
  </si>
  <si>
    <t>31 35 19 Geosynthetic Slope Protection</t>
  </si>
  <si>
    <t>31 35 19.13 Geogrid Slope Protection</t>
  </si>
  <si>
    <t>31 35 19.16 Geotextile Slope Protection</t>
  </si>
  <si>
    <t>31 35 19.19 Slope Protection with Mulch Control Netting</t>
  </si>
  <si>
    <t>31 35 23 Slope Protection with Slope Paving</t>
  </si>
  <si>
    <t>31 35 23.13 Cast-In-Place Concrete Slope Paving</t>
  </si>
  <si>
    <t>31 35 23.16 Precast Concrete Slope Paving</t>
  </si>
  <si>
    <t>31 35 23.19 Concrete Unit Masonry Slope Paving</t>
  </si>
  <si>
    <t>31 35 26 Containment Barriers</t>
  </si>
  <si>
    <t>31 35 26.13 Clay Containment Barriers</t>
  </si>
  <si>
    <t>31 35 26.16 Geomembrane Containment Barriers</t>
  </si>
  <si>
    <t>31 35 26.23 Bentonite Slurry Trench</t>
  </si>
  <si>
    <t>31 36 00 Gabions</t>
  </si>
  <si>
    <t>31 36 13 Gabion Boxes</t>
  </si>
  <si>
    <t>31 36 19 Gabion Mattresses</t>
  </si>
  <si>
    <t>31 36 19.13 Vegetated Gabion Mattresses</t>
  </si>
  <si>
    <t>31 37 00 Riprap</t>
  </si>
  <si>
    <t>31 37 13 Machined Riprap</t>
  </si>
  <si>
    <t>31 37 16 Non-Machined Riprap</t>
  </si>
  <si>
    <t>31 37 16.13 Rubble-Stone Riprap</t>
  </si>
  <si>
    <t>31 37 16.16 Concrete Unit Masonry Riprap</t>
  </si>
  <si>
    <t>31 37 16.19 Sacked Sand-Cement Riprap</t>
  </si>
  <si>
    <t>31 40 00 Shoring and Underpinning</t>
  </si>
  <si>
    <t>31 41 00 Shoring</t>
  </si>
  <si>
    <t>31 41 13 Timber Shoring</t>
  </si>
  <si>
    <t>31 41 16 Sheet Piling</t>
  </si>
  <si>
    <t>31 41 16.13 Steel Sheet Piling</t>
  </si>
  <si>
    <t>31 41 16.16 Plastic Sheet Piling</t>
  </si>
  <si>
    <t>31 41 19 Metal Hydraulic Shoring</t>
  </si>
  <si>
    <t>31 41 19.13 Aluminum Hydraulic Shoring</t>
  </si>
  <si>
    <t>31 41 23 Pneumatic Shoring</t>
  </si>
  <si>
    <t>31 41 33 Trench Shielding</t>
  </si>
  <si>
    <t>31 43 00 Concrete Raising</t>
  </si>
  <si>
    <t>31 43 13 Pressure Grouting</t>
  </si>
  <si>
    <t>31 43 13.13 Concrete Pressure Grouting</t>
  </si>
  <si>
    <t>31 43 13.16 Polyurethane Pressure Grouting</t>
  </si>
  <si>
    <t>31 43 16 Compaction Grouting</t>
  </si>
  <si>
    <t>31 43 19 Mechanical Jacking</t>
  </si>
  <si>
    <t>31 45 00 Vibroflotation and Densification</t>
  </si>
  <si>
    <t>31 45 13 Vibroflotation</t>
  </si>
  <si>
    <t>31 45 16 Densification</t>
  </si>
  <si>
    <t>31 46 00 Needle Beams</t>
  </si>
  <si>
    <t>31 46 13 Cantilever Needle Beams</t>
  </si>
  <si>
    <t>31 48 00 Underpinning</t>
  </si>
  <si>
    <t>31 48 13 Underpinning Piers</t>
  </si>
  <si>
    <t>31 48 19 Bracket Piers</t>
  </si>
  <si>
    <t>31 48 23 Jacked Piers</t>
  </si>
  <si>
    <t>31 48 33 Micropile Underpinning</t>
  </si>
  <si>
    <t>31 50 00 Excavation Support and Protection</t>
  </si>
  <si>
    <t>31 51 00 Anchor Tiebacks</t>
  </si>
  <si>
    <t>31 51 13 Excavation Soil Anchors</t>
  </si>
  <si>
    <t>31 51 16 Excavation Rock Anchors</t>
  </si>
  <si>
    <t>31 52 00 Cofferdams</t>
  </si>
  <si>
    <t>31 52 13 Sheet Piling Cofferdams</t>
  </si>
  <si>
    <t>31 52 16 Timber Cofferdams</t>
  </si>
  <si>
    <t>31 52 19 Precast Concrete Cofferdams</t>
  </si>
  <si>
    <t>31 53 00 Cribbing and Walers</t>
  </si>
  <si>
    <t>31 53 13 Timber Cribwork</t>
  </si>
  <si>
    <t>31 54 00 Ground Freezing</t>
  </si>
  <si>
    <t>31 56 00 Slurry Walls</t>
  </si>
  <si>
    <t>31 56 13 Bentonite Slurry Walls</t>
  </si>
  <si>
    <t>31 56 13.13 Soil-Bentonite Slurry Walls</t>
  </si>
  <si>
    <t>31 56 13.16 Cement-Bentonite Slurry Walls</t>
  </si>
  <si>
    <t>31 56 13.19 Slag-Cement-Bentonite Slurry Walls</t>
  </si>
  <si>
    <t>31 56 13.23 Soil-Cement-Bentonite Slurry Walls</t>
  </si>
  <si>
    <t>31 56 13.26 Pozzolan-Bentonite Slurry Walls</t>
  </si>
  <si>
    <t>31 56 13.29 Organically-Modified Bentonite Slurry Walls</t>
  </si>
  <si>
    <t>31 56 16 Attipulgite Slurry Walls</t>
  </si>
  <si>
    <t>31 56 16.13 Soil-Attipulgite Slurry Walls</t>
  </si>
  <si>
    <t>31 56 19 Slurry-Geomembrane Composite Slurry Walls</t>
  </si>
  <si>
    <t>31 56 23 Lean Concrete Slurry Walls</t>
  </si>
  <si>
    <t>31 56 26 Bio-Polymer Trench Drain</t>
  </si>
  <si>
    <t>31 60 00 Special Foundations and Load-Bearing Elements</t>
  </si>
  <si>
    <t>31 62 00 Driven Piles</t>
  </si>
  <si>
    <t>31 62 13 Concrete Piles</t>
  </si>
  <si>
    <t>31 62 13.13 Cast-in-Place Concrete Piles</t>
  </si>
  <si>
    <t>31 62 13.16 Concrete Displacement Piles</t>
  </si>
  <si>
    <t>31 62 13.19 Precast Concrete Piles</t>
  </si>
  <si>
    <t>31 62 13.23 Prestressed Concrete Piles</t>
  </si>
  <si>
    <t>31 62 13.26 Pressure-Injected Footings</t>
  </si>
  <si>
    <t>31 62 16 Steel Piles</t>
  </si>
  <si>
    <t>31 62 16.13 Sheet Steel Piles</t>
  </si>
  <si>
    <t>31 62 16.16 Steel H Piles</t>
  </si>
  <si>
    <t>31 62 16.19 Unfilled Tubular Steel Piles</t>
  </si>
  <si>
    <t>31 62 19 Timber Piles</t>
  </si>
  <si>
    <t>31 62 23 Composite Piles</t>
  </si>
  <si>
    <t>31 62 23.13 Concrete-Filled Steel Piles</t>
  </si>
  <si>
    <t>31 62 23.16 Wood and Cast-In-Place Concrete Piles</t>
  </si>
  <si>
    <t>31 63 00 Bored Piles</t>
  </si>
  <si>
    <t>31 63 13 Bored and Augered Test Piles</t>
  </si>
  <si>
    <t>31 63 16 Auger Cast Grout Piles</t>
  </si>
  <si>
    <t>31 63 19 Bored and Socketed Piles</t>
  </si>
  <si>
    <t>31 63 19.13 Rock Sockets for Piles</t>
  </si>
  <si>
    <t>31 63 23 Bored Concrete Piles</t>
  </si>
  <si>
    <t>31 63 23.13 Bored and Belled Concrete Piles</t>
  </si>
  <si>
    <t>31 63 23.16 Bored Friction Concrete Piles</t>
  </si>
  <si>
    <t>31 63 26 Drilled Caissons</t>
  </si>
  <si>
    <t>31 63 26.13 Fixed End Caisson Piles</t>
  </si>
  <si>
    <t>31 63 26.16 Concrete Caissons for Marine Construction</t>
  </si>
  <si>
    <t>31 63 29 Drilled Concrete Piers and Shafts</t>
  </si>
  <si>
    <t>31 63 29.13 Uncased Drilled Concrete Piers</t>
  </si>
  <si>
    <t>31 63 29.16 Cased Drilled Concrete Piers</t>
  </si>
  <si>
    <t>31 63 33 Drilled Micropiles</t>
  </si>
  <si>
    <t>31 64 00 Caissons</t>
  </si>
  <si>
    <t>31 64 13 Box Caissons</t>
  </si>
  <si>
    <t>31 64 16 Excavated Caissons</t>
  </si>
  <si>
    <t>31 64 19 Floating Caissons</t>
  </si>
  <si>
    <t>31 64 23 Open Caissons</t>
  </si>
  <si>
    <t>31 64 26 Pneumatic Caissons</t>
  </si>
  <si>
    <t>31 64 29 Sheeted Caissons</t>
  </si>
  <si>
    <t>31 66 00 Special Foundations</t>
  </si>
  <si>
    <t>31 66 13 Special Piles</t>
  </si>
  <si>
    <t>31 66 13.13 Rammed Aggregate Piles</t>
  </si>
  <si>
    <t>31 66 15 Helical Foundation Piles</t>
  </si>
  <si>
    <t>31 66 16 Special Foundation Walls</t>
  </si>
  <si>
    <t>31 66 16.13 Anchored Foundation Walls</t>
  </si>
  <si>
    <t>31 66 16.23 Concrete Cribbing Foundation Walls</t>
  </si>
  <si>
    <t>31 66 16.26 Metal Cribbing Foundation Walls</t>
  </si>
  <si>
    <t>31 66 16.33 Manufactured Modular Foundation Walls</t>
  </si>
  <si>
    <t>31 66 16.43 Mechanically Stabilized Earth Foundation Walls</t>
  </si>
  <si>
    <t>31 66 16.46 Slurry Diaphragm Foundation Walls</t>
  </si>
  <si>
    <t>31 66 16.53 Soldier-Beam Foundation Walls</t>
  </si>
  <si>
    <t>31 66 16.56 Permanently-Anchored Soldier-Beam Foundation Walls</t>
  </si>
  <si>
    <t>31 66 19 Refrigerated Foundations</t>
  </si>
  <si>
    <t>31 68 00 Foundation Anchors</t>
  </si>
  <si>
    <t>31 68 13 Rock Foundation Anchors</t>
  </si>
  <si>
    <t>31 68 16 Helical Foundation Anchors</t>
  </si>
  <si>
    <t>31 70 00 Tunneling and Mining</t>
  </si>
  <si>
    <t>31 71 00 Tunnel Excavation</t>
  </si>
  <si>
    <t>31 71 13 Shield Driving Tunnel Excavation</t>
  </si>
  <si>
    <t>31 71 16 Tunnel Excavation by Drilling and Blasting</t>
  </si>
  <si>
    <t>31 71 19 Tunnel Excavation by Tunnel Boring Machine</t>
  </si>
  <si>
    <t>31 71 23 Tunneling by Cut and Cover</t>
  </si>
  <si>
    <t>31 72 00 Tunnel Support Systems</t>
  </si>
  <si>
    <t>31 72 13 Rock Reinforcement and Initial Support</t>
  </si>
  <si>
    <t>31 72 16 Steel Ribs and Lagging</t>
  </si>
  <si>
    <t>31 73 00 Tunnel Grouting</t>
  </si>
  <si>
    <t>31 73 13 Cement Tunnel Grouting</t>
  </si>
  <si>
    <t>31 73 16 Chemical Tunnel Grouting</t>
  </si>
  <si>
    <t>31 74 00 Tunnel Construction</t>
  </si>
  <si>
    <t>31 74 13 Cast-in-Place Concrete Tunnel Lining</t>
  </si>
  <si>
    <t>31 74 16 Precast Concrete Tunnel Lining</t>
  </si>
  <si>
    <t>31 74 19 Shotcrete Tunnel Lining</t>
  </si>
  <si>
    <t>31 75 00 Shaft Construction</t>
  </si>
  <si>
    <t>31 75 13 Cast-in-Place Concrete Shaft Lining</t>
  </si>
  <si>
    <t>31 75 16 Precast Concrete Shaft Lining</t>
  </si>
  <si>
    <t>31 77 00 Submersible Tube Tunnels</t>
  </si>
  <si>
    <t>31 77 13 Trench Excavation for Submerged Tunnels</t>
  </si>
  <si>
    <t>31 77 16 Tube Construction (Outfitting Tunnel Tubes)</t>
  </si>
  <si>
    <t>31 77 19 Floating and Laying Submerged Tunnels</t>
  </si>
  <si>
    <t>32 00 00 Exterior Improvements</t>
  </si>
  <si>
    <t>32 01 00 Operation and Maintenance of Exterior Improvements</t>
  </si>
  <si>
    <t>32 01 10 Temporary Tree and Plant Protection(not used)</t>
  </si>
  <si>
    <t>32 01 11 Paving Cleaning</t>
  </si>
  <si>
    <t>32 01 11.51 Rubber and Paint Removal From Paving</t>
  </si>
  <si>
    <t>32 01 11.52 Rubber Removal From Paving</t>
  </si>
  <si>
    <t>32 01 11.53 Paint Removal From Paving</t>
  </si>
  <si>
    <t>32 01 13 Flexible Paving Surface Treatment</t>
  </si>
  <si>
    <t>32 01 13.61 Slurry Seal (Latex Modified)</t>
  </si>
  <si>
    <t>32 01 13.62 Asphalt Surface Treatment</t>
  </si>
  <si>
    <t>32 01 16 Flexible Paving Rehabilitation</t>
  </si>
  <si>
    <t>32 01 16.71 Cold Milling Asphalt Paving</t>
  </si>
  <si>
    <t>32 01 16.72 Asphalt Paving Reuse</t>
  </si>
  <si>
    <t>32 01 16.73 In Place Cold Reused Asphalt Paving</t>
  </si>
  <si>
    <t>32 01 16.74 In Place Hot Reused Asphalt Paving</t>
  </si>
  <si>
    <t>32 01 16.75 Heater Scarifying of Asphalt Paving</t>
  </si>
  <si>
    <t>32 01 17 Flexible Paving Repair</t>
  </si>
  <si>
    <t>32 01 17.61 Sealing Cracks in Asphalt Paving</t>
  </si>
  <si>
    <t>32 01 17.62 Stress-Absorbing Membrane Interlayer</t>
  </si>
  <si>
    <t>32 01 19 Rigid Paving Surface Treatment</t>
  </si>
  <si>
    <t>32 01 19.61 Sealing of Joints in Rigid Paving</t>
  </si>
  <si>
    <t>32 01 19.62 Patching of Rigid Paving</t>
  </si>
  <si>
    <t>32 01 23 Base Course Reconditioning</t>
  </si>
  <si>
    <t>32 01 26 Rigid Paving Rehabilitation</t>
  </si>
  <si>
    <t>32 01 26.71 Grooving of Concrete Paving</t>
  </si>
  <si>
    <t>32 01 26.72 Grinding of Concrete Paving</t>
  </si>
  <si>
    <t>32 01 26.73 Milling of Concrete Paving</t>
  </si>
  <si>
    <t>32 01 26.74 Concrete Overlays</t>
  </si>
  <si>
    <t>32 01 26.75 Concrete Paving Reuse</t>
  </si>
  <si>
    <t>32 01 29 Rigid Paving Repair</t>
  </si>
  <si>
    <t>32 01 29.61 Partial Depth Patching of Rigid Paving</t>
  </si>
  <si>
    <t>32 01 29.62 Concrete Paving Raising</t>
  </si>
  <si>
    <t>32 01 29.63 Subsealing and Stabilization</t>
  </si>
  <si>
    <t>32 01 30 Operation and Maintenance of Site Improvements</t>
  </si>
  <si>
    <t>32 01 30.13 Snow Removal</t>
  </si>
  <si>
    <t>32 01 80 Operation and Maintenance of Irrigation</t>
  </si>
  <si>
    <t>32 01 90 Operation and Maintenance of Planting</t>
  </si>
  <si>
    <t>32 01 90.13 Fertilizing</t>
  </si>
  <si>
    <t>32 01 90.16 Amending Soils</t>
  </si>
  <si>
    <t>32 01 90.19 Mowing</t>
  </si>
  <si>
    <t>32 01 90.23 Pruning</t>
  </si>
  <si>
    <t>32 01 90.26 Watering</t>
  </si>
  <si>
    <t>32 01 90.29 Topsoil Preservation</t>
  </si>
  <si>
    <t>32 01 90.33 Tree and Shrub Preservation</t>
  </si>
  <si>
    <t>32 01 90.91 Perennials and Grasses Restoration</t>
  </si>
  <si>
    <t>32 05 00 Common Work Results for Exterior Improvements</t>
  </si>
  <si>
    <t>32 05 05 Selective Demolition for Exterior Improvements</t>
  </si>
  <si>
    <t>32 05 13 Soils for Exterior Improvements</t>
  </si>
  <si>
    <t>32 05 16 Aggregates for Exterior Improvements</t>
  </si>
  <si>
    <t>32 05 19 Geosynthetics for Exterior Improvements</t>
  </si>
  <si>
    <t>32 05 19.13 Geotextiles for Exterior Improvements</t>
  </si>
  <si>
    <t>32 05 19.16 Geomembranes for Exterior Improvements</t>
  </si>
  <si>
    <t>32 05 19.19 Geogrids for Exterior Improvements</t>
  </si>
  <si>
    <t>32 05 23 Cement and Concrete for Exterior Improvements</t>
  </si>
  <si>
    <t>32 05 33 Common Work Results for Planting</t>
  </si>
  <si>
    <t>32 06 00 Schedules for Exterior Improvements</t>
  </si>
  <si>
    <t>32 06 10 Schedules for Bases, Ballasts, and Paving</t>
  </si>
  <si>
    <t>32 06 10.13 Pedestrian Walkway Schedule</t>
  </si>
  <si>
    <t>32 06 30 Schedules for Site Improvements</t>
  </si>
  <si>
    <t>32 06 30.13 Retaining Wall Schedule</t>
  </si>
  <si>
    <t>32 06 80 Schedules for Irrigation</t>
  </si>
  <si>
    <t>32 06 80.13 Irrigation Piping Schedule</t>
  </si>
  <si>
    <t>32 06 90 Schedules for Planting</t>
  </si>
  <si>
    <t>32 06 90.13 Planting Schedule</t>
  </si>
  <si>
    <t>32 08 00 Commissioning of Exterior Improvements</t>
  </si>
  <si>
    <t>32 10 00 Bases, Ballasts, and Paving</t>
  </si>
  <si>
    <t>32 11 00 Base Courses</t>
  </si>
  <si>
    <t>32 11 13 Subgrade Modifications</t>
  </si>
  <si>
    <t>32 11 13.13 Lime-Treated Subgrades</t>
  </si>
  <si>
    <t>32 11 13.16 Bituminous-Treated Subgrades</t>
  </si>
  <si>
    <t>32 11 16 Subbase Courses</t>
  </si>
  <si>
    <t>32 11 16.13 Sand-Clay Subbase Courses</t>
  </si>
  <si>
    <t>32 11 16.16 Aggregate Subbase Courses</t>
  </si>
  <si>
    <t>32 11 23 Aggregate Base Courses</t>
  </si>
  <si>
    <t>32 11 23.13 Sand-Clay Base Courses</t>
  </si>
  <si>
    <t>32 11 23.23 Base Course Drainage Layers</t>
  </si>
  <si>
    <t>32 11 26 Asphaltic Base Courses</t>
  </si>
  <si>
    <t>32 11 26.13 Plant Mix Asphaltic Base Courses</t>
  </si>
  <si>
    <t>32 11 26.16 Road Mix Asphaltic Base Courses</t>
  </si>
  <si>
    <t>32 11 26.19 Bituminous-Stabilized Base Courses</t>
  </si>
  <si>
    <t>32 11 29 Lime Treated Base Courses</t>
  </si>
  <si>
    <t>32 11 29.13 Lime-Fly Ash-Treated Base Courses</t>
  </si>
  <si>
    <t>32 11 33 Cement-Treated Base Courses</t>
  </si>
  <si>
    <t>32 11 33.13 Portland Cement-Stabilized Base Courses</t>
  </si>
  <si>
    <t>32 11 36 Concrete Base Courses</t>
  </si>
  <si>
    <t>32 11 36.11 Soil-Cement Concrete Base Courses</t>
  </si>
  <si>
    <t>32 11 36.13 Lean Concrete Base Courses</t>
  </si>
  <si>
    <t>32 11 36.16 Plain Cement Concrete Base Courses</t>
  </si>
  <si>
    <t>32 11 36.19 Hydraulic Cement Concrete Base Courses</t>
  </si>
  <si>
    <t>32 11 39 Shell Base Course</t>
  </si>
  <si>
    <t>32 12 00 Flexible Paving</t>
  </si>
  <si>
    <t>32 12 13 Preparatory Coats</t>
  </si>
  <si>
    <t>32 12 13.13 Tack Coats</t>
  </si>
  <si>
    <t>32 12 13.16 Asphaltic Tack Coats</t>
  </si>
  <si>
    <t>32 12 13.19 Prime Coats</t>
  </si>
  <si>
    <t>32 12 13.23 Asphaltic Prime Coats</t>
  </si>
  <si>
    <t>32 12 16 Asphalt Paving</t>
  </si>
  <si>
    <t>32 12 16.13 Plant-Mix Asphalt Paving</t>
  </si>
  <si>
    <t>32 12 16.16 Road-Mix Asphalt Paving</t>
  </si>
  <si>
    <t>32 12 16.19 Cold-Mix Asphalt Paving</t>
  </si>
  <si>
    <t>32 12 16.23 Reinforced Asphalt Paving</t>
  </si>
  <si>
    <t>32 12 16.26 Fiber-Modified Asphalt Paving</t>
  </si>
  <si>
    <t>32 12 16.29 Polymer-Modified Asphalt Paving</t>
  </si>
  <si>
    <t>32 12 16.33 Granulated Rubber-Modified Asphalt Paving</t>
  </si>
  <si>
    <t>32 12 16.36 Athletic Asphalt Paving</t>
  </si>
  <si>
    <t>32 12 19 Asphalt Paving Wearing Courses</t>
  </si>
  <si>
    <t>32 12 19.13 Road-Mix Asphalt Paving Wearing Courses</t>
  </si>
  <si>
    <t>32 12 19.16 Resin-Modified Asphalt Paving Wearing Courses</t>
  </si>
  <si>
    <t>32 12 19.19 Porous Friction Asphalt Paving Wearing Courses</t>
  </si>
  <si>
    <t>32 12 23 Imprinted Asphalt</t>
  </si>
  <si>
    <t>32 12 33 Flexible Paving Surface Treatments</t>
  </si>
  <si>
    <t>32 12 36 Seal Coats</t>
  </si>
  <si>
    <t>32 12 36.13 Asphaltic Seal and Fog Coats</t>
  </si>
  <si>
    <t>32 12 36.16 Coal Tar Seal Coats</t>
  </si>
  <si>
    <t>32 12 36.19 Coal Tar Seal Coats with Unvulcanized Rubber</t>
  </si>
  <si>
    <t>32 12 36.23 Fuel-Resistant Sealers</t>
  </si>
  <si>
    <t>32 12 43 Porous Flexible Paving</t>
  </si>
  <si>
    <t>32 12 73 Asphalt Paving Joint Sealants</t>
  </si>
  <si>
    <t>32 13 00 Rigid Paving</t>
  </si>
  <si>
    <t>32 13 13 Concrete Paving</t>
  </si>
  <si>
    <t>32 13 13.13 Exposed Aggregate Concrete Paving</t>
  </si>
  <si>
    <t>32 13 13.16 Power-Compacted Concrete Paving</t>
  </si>
  <si>
    <t>32 13 13.17 Roller-Compacted Concrete Paving</t>
  </si>
  <si>
    <t>32 13 13.19 Prestressed Concrete Paving</t>
  </si>
  <si>
    <t>32 13 13.23 Concrete Paving Surface Treatment</t>
  </si>
  <si>
    <t>32 13 13.26 Stained Concrete Paving</t>
  </si>
  <si>
    <t>32 13 13.33 Plain Concrete Paving</t>
  </si>
  <si>
    <t>32 13 16 Decorative Concrete Paving</t>
  </si>
  <si>
    <t>32 13 16.13 Patterned Concrete Paving</t>
  </si>
  <si>
    <t>32 13 16.19 Imprinted Concrete Paving</t>
  </si>
  <si>
    <t>32 13 16.23 Stamped Concrete Paving</t>
  </si>
  <si>
    <t>32 13 43 Pervious Concrete Paving</t>
  </si>
  <si>
    <t>32 13 73 Concrete Paving Joint Sealants</t>
  </si>
  <si>
    <t>32 13 73.13 Fuel-Resistant Concrete Paving Joint Sealants</t>
  </si>
  <si>
    <t>32 13 73.16 Field-Molded Concrete Paving Joint Sealants</t>
  </si>
  <si>
    <t>32 13 73.19 Compression Concrete Paving Joint Sealants</t>
  </si>
  <si>
    <t>32 14 00 Unit Paving</t>
  </si>
  <si>
    <t>32 14 13 Precast Concrete Unit Paving</t>
  </si>
  <si>
    <t>32 14 13.13 Interlocking Precast Concrete Unit Paving</t>
  </si>
  <si>
    <t>32 14 13.16 Precast Concrete Unit Paving Slabs</t>
  </si>
  <si>
    <t>32 14 13.19 Porous Precast Concrete Unit Paving</t>
  </si>
  <si>
    <t>32 14 16 Brick Unit Paving</t>
  </si>
  <si>
    <t>32 14 23 Asphalt Unit Paving</t>
  </si>
  <si>
    <t>32 14 26 Wood Paving</t>
  </si>
  <si>
    <t>32 14 29 Rubber Paving</t>
  </si>
  <si>
    <t>32 14 33 Plastic Paving</t>
  </si>
  <si>
    <t>32 14 33.13 Permeable Plastic Paving</t>
  </si>
  <si>
    <t>32 14 40 Stone Paving</t>
  </si>
  <si>
    <t>32 14 43 Porous Unit Paving</t>
  </si>
  <si>
    <t>32 15 00 Aggregate Surfacing</t>
  </si>
  <si>
    <t>32 15 13 Cinder Surfacing</t>
  </si>
  <si>
    <t>32 15 40 Crushed Stone Surfacing</t>
  </si>
  <si>
    <t>32 15 50 Aggregate-Turf Pavement</t>
  </si>
  <si>
    <t>32 16 00 Curbs, Gutters, Sidewalks, and Driveways</t>
  </si>
  <si>
    <t>32 16 13 Curbs and Gutters</t>
  </si>
  <si>
    <t>32 16 13.13 Cast-In-Place Concrete Curbs and Gutters</t>
  </si>
  <si>
    <t>32 16 13.16 Steel Faced Curbs</t>
  </si>
  <si>
    <t>32 16 13.23 Precast Concrete Curbs and Gutters</t>
  </si>
  <si>
    <t>32 16 13.33 Asphalt Curbs</t>
  </si>
  <si>
    <t>32 16 13.43 Stone Curbs</t>
  </si>
  <si>
    <t>32 16 23 Sidewalks</t>
  </si>
  <si>
    <t>32 16 33 Driveways</t>
  </si>
  <si>
    <t>32 17 00 Paving Specialties</t>
  </si>
  <si>
    <t>32 17 13 Parking Bumpers</t>
  </si>
  <si>
    <t>32 17 13.13 Metal Parking Bumpers</t>
  </si>
  <si>
    <t>32 17 13.16 Plastic Parking Bumpers</t>
  </si>
  <si>
    <t>32 17 13.19 Precast Concrete Parking Bumpers</t>
  </si>
  <si>
    <t>32 17 13.23 Rubber Parking Bumpers</t>
  </si>
  <si>
    <t>32 17 13.26 Wood Parking Bumpers</t>
  </si>
  <si>
    <t>32 17 16 Manufactured Traffic-Calming Devices</t>
  </si>
  <si>
    <t>32 17 23 Pavement Markings</t>
  </si>
  <si>
    <t>32 17 23.13 Painted Pavement Markings</t>
  </si>
  <si>
    <t>32 17 23.23 Raised Pavement Markings</t>
  </si>
  <si>
    <t>32 17 23.33 Plastic Pavement Markings</t>
  </si>
  <si>
    <t>32 17 26 Tactile Warning Surfacing</t>
  </si>
  <si>
    <t>32 17 29 Pavement Embedded Warning Lights</t>
  </si>
  <si>
    <t>32 17 43 Pavement Snow Melting Systems</t>
  </si>
  <si>
    <t>32 18 00 Athletic and Recreational Surfacing</t>
  </si>
  <si>
    <t>32 18 13 Synthetic Grass Surfacing</t>
  </si>
  <si>
    <t>32 18 16 Synthetic Resilient Surfacing</t>
  </si>
  <si>
    <t>32 18 16.13 Playground Protective Surfacing</t>
  </si>
  <si>
    <t>32 18 23 Athletic Surfacing</t>
  </si>
  <si>
    <t>32 18 23.13 Baseball Field Surfacing</t>
  </si>
  <si>
    <t>32 18 23.16 Natural Baseball Field Surfacing</t>
  </si>
  <si>
    <t>32 18 23.19 Synthetic Baseball Field Surfacing</t>
  </si>
  <si>
    <t>32 18 23.23 Field Sport Surfacing</t>
  </si>
  <si>
    <t>32 18 23.26 Natural Field Sport Surfacing</t>
  </si>
  <si>
    <t>32 18 23.29 Synthetic Field Sport Surfacing</t>
  </si>
  <si>
    <t>32 18 23.33 Running Track Surfacing</t>
  </si>
  <si>
    <t>32 18 23.36 Natural Running Track Surfacing</t>
  </si>
  <si>
    <t>32 18 23.39 Synthetic Running Track Surfacing</t>
  </si>
  <si>
    <t>32 18 23.43 Recreational Court Surfacing</t>
  </si>
  <si>
    <t>32 18 23.53 Tennis Court Surfacing</t>
  </si>
  <si>
    <t>32 18 23.56 Natural Tennis Court Surfacing</t>
  </si>
  <si>
    <t>32 18 23.59 Synthetic Tennis Court Surfacing</t>
  </si>
  <si>
    <t>32 18 23.63 Equestrian Surfacing</t>
  </si>
  <si>
    <t>32 30 00 Site Improvements</t>
  </si>
  <si>
    <t>32 31 00 Fences and Gates</t>
  </si>
  <si>
    <t>32 31 11 Gate Operators</t>
  </si>
  <si>
    <t>32 31 13 Chain Link Fences and Gates</t>
  </si>
  <si>
    <t>32 31 13.23 Recreational Court Fences and Gates</t>
  </si>
  <si>
    <t>32 31 13.26 Tennis Court Fences and Gates</t>
  </si>
  <si>
    <t>32 31 13.29 Tennis Court Wind Breaker</t>
  </si>
  <si>
    <t>32 31 13.33 Chain Link Backstops</t>
  </si>
  <si>
    <t>32 31 13.53 High-Security Chain Link Fences and Gates</t>
  </si>
  <si>
    <t>32 31 16 Welded Wire Fences and Gates</t>
  </si>
  <si>
    <t>32 31 17 Expanded Metal Fences and Gates</t>
  </si>
  <si>
    <t>32 31 19 Decorative Metal Fences and Gates</t>
  </si>
  <si>
    <t>32 31 19.53 Decorative Metal Security Fences and Gates</t>
  </si>
  <si>
    <t>32 31 23 Plastic Fences and Gates</t>
  </si>
  <si>
    <t>32 31 26 Wire Fences and Gates</t>
  </si>
  <si>
    <t>32 31 26.11 Wire Fences with Wood Posts</t>
  </si>
  <si>
    <t>32 31 26.13 Wire Fences with Steel Posts</t>
  </si>
  <si>
    <t>32 31 29 Wood Fences and Gates</t>
  </si>
  <si>
    <t>32 31 32 Composite Fences and Gates</t>
  </si>
  <si>
    <t>32 31 53 Cattle Guards</t>
  </si>
  <si>
    <t>32 31 56 Wild Life Deterrent Fence</t>
  </si>
  <si>
    <t>32 32 00 Retaining Walls</t>
  </si>
  <si>
    <t>32 32 13 Cast-in-Place Concrete Retaining Walls</t>
  </si>
  <si>
    <t>32 32 16 Precast Concrete Retaining Walls</t>
  </si>
  <si>
    <t>32 32 19 Unit Masonry Retaining Walls</t>
  </si>
  <si>
    <t>32 32 23 Segmental Retaining Walls</t>
  </si>
  <si>
    <t>32 32 23.13 Segmental Concrete Unit Masonry Retaining Walls</t>
  </si>
  <si>
    <t>32 32 23.16 Manufactured Modular Walls</t>
  </si>
  <si>
    <t>32 32 26 Metal Crib Retaining Walls</t>
  </si>
  <si>
    <t>32 32 29 Timber Retaining Walls</t>
  </si>
  <si>
    <t>32 32 34 Reinforced Soil Retaining Walls</t>
  </si>
  <si>
    <t>32 32 36 Gabion Retaining Walls</t>
  </si>
  <si>
    <t>32 32 43 Soldier-Beam Retaining Walls</t>
  </si>
  <si>
    <t>32 32 53 Stone Retaining Walls</t>
  </si>
  <si>
    <t>32 33 00 Site Furnishings</t>
  </si>
  <si>
    <t>32 33 13 Site Bicycle Racks</t>
  </si>
  <si>
    <t>32 33 14 Site Bicycle Lockers</t>
  </si>
  <si>
    <t>32 33 15 Site Bicycle Shelters</t>
  </si>
  <si>
    <t>32 33 23 Site Trash and Litter Receptacles</t>
  </si>
  <si>
    <t>32 33 33 Site Manufactured Planters</t>
  </si>
  <si>
    <t>32 33 43 Site Seating and Tables</t>
  </si>
  <si>
    <t>32 33 43.13 Site Seating</t>
  </si>
  <si>
    <t>32 33 43.53 Site Tables</t>
  </si>
  <si>
    <t>32 34 00 Fabricated Bridges</t>
  </si>
  <si>
    <t>32 34 13 Fabricated Pedestrian Bridges</t>
  </si>
  <si>
    <t>32 34 23 Fabricated Roadway Bridges</t>
  </si>
  <si>
    <t>32 34 33 Fabricated Railway Bridges</t>
  </si>
  <si>
    <t>32 35 00 Screening Devices</t>
  </si>
  <si>
    <t>32 35 13 Screens and Louvers</t>
  </si>
  <si>
    <t>32 35 16 Sound Barriers</t>
  </si>
  <si>
    <t>32 35 23 Fire Barriers</t>
  </si>
  <si>
    <t>32 35 26 Blast Barriers</t>
  </si>
  <si>
    <t>32 39 00 Manufactured Site Specialties</t>
  </si>
  <si>
    <t>32 39 13 Manufactured Metal Bollards</t>
  </si>
  <si>
    <t>32 39 13.11 Manufactured Metal Security Bollards</t>
  </si>
  <si>
    <t>32 39 16 Manufactured Fire Pits</t>
  </si>
  <si>
    <t>32 39 33 Artificial Rock Fabrications</t>
  </si>
  <si>
    <t>32 70 00 Wetlands</t>
  </si>
  <si>
    <t>32 71 00 Constructed Wetlands</t>
  </si>
  <si>
    <t>32 72 00 Wetlands Restoration</t>
  </si>
  <si>
    <t>32 80 00 Irrigation</t>
  </si>
  <si>
    <t>32 81 00 Irrigation Components</t>
  </si>
  <si>
    <t>32 81 13 Irrigation Intake Screens</t>
  </si>
  <si>
    <t>32 82 00 Irrigation Pumps</t>
  </si>
  <si>
    <t>32 84 00 Planting Irrigation</t>
  </si>
  <si>
    <t>32 84 13 Drip Irrigation</t>
  </si>
  <si>
    <t>32 84 23 Underground Sprinklers</t>
  </si>
  <si>
    <t>32 86 00 Agricultural Irrigation</t>
  </si>
  <si>
    <t>32 90 00 Planting</t>
  </si>
  <si>
    <t>32 91 00 Planting Preparation</t>
  </si>
  <si>
    <t>32 91 13 Soil Preparation</t>
  </si>
  <si>
    <t>32 91 13.13 Hydro-Punching</t>
  </si>
  <si>
    <t>32 91 13.16 Mulching</t>
  </si>
  <si>
    <t>32 91 13.19 Planting Soil Mixing</t>
  </si>
  <si>
    <t>32 91 13.23 Structural Soil Mixing</t>
  </si>
  <si>
    <t>32 91 13.26 Planting Beds</t>
  </si>
  <si>
    <t>32 91 15 Soil Preparation (Performance Specification)</t>
  </si>
  <si>
    <t>32 91 16 Planting Soil Stabilization</t>
  </si>
  <si>
    <t>32 91 16.13 Blanket Planting Soil Stabilization</t>
  </si>
  <si>
    <t>32 91 16.16 Mat Planting Soil Stabilization</t>
  </si>
  <si>
    <t>32 91 16.19 Netting Planting Soil Stabilization</t>
  </si>
  <si>
    <t>32 91 19 Landscape Grading</t>
  </si>
  <si>
    <t>32 91 19.13 Topsoil Placement and Grading</t>
  </si>
  <si>
    <t>32 92 00 Turf and Grasses</t>
  </si>
  <si>
    <t>32 92 13 Hydro-Mulching</t>
  </si>
  <si>
    <t>32 92 16 Plugging</t>
  </si>
  <si>
    <t>32 92 19 Seeding</t>
  </si>
  <si>
    <t>32 92 19.13 Mechanical Seeding</t>
  </si>
  <si>
    <t>32 92 19.16 Hydraulic Seeding</t>
  </si>
  <si>
    <t>32 92 23 Sodding</t>
  </si>
  <si>
    <t>32 92 26 Sprigging</t>
  </si>
  <si>
    <t>32 92 26.13 Stolonizing</t>
  </si>
  <si>
    <t>32 93 00 Plants</t>
  </si>
  <si>
    <t>32 93 13 Ground Covers</t>
  </si>
  <si>
    <t>32 93 23 Plants and Bulbs</t>
  </si>
  <si>
    <t>32 93 33 Shrubs</t>
  </si>
  <si>
    <t>32 93 43 Trees</t>
  </si>
  <si>
    <t>32 93 93 Exterior Artificial Plants</t>
  </si>
  <si>
    <t>32 94 00 Planting Accessories</t>
  </si>
  <si>
    <t>32 94 13 Landscape Edging</t>
  </si>
  <si>
    <t>32 94 16 Landscape Timbers</t>
  </si>
  <si>
    <t>32 94 19 Landscape Surfacing</t>
  </si>
  <si>
    <t>32 94 33 Planters</t>
  </si>
  <si>
    <t>32 94 43 Tree Grates</t>
  </si>
  <si>
    <t>32 94 46 Tree Grids</t>
  </si>
  <si>
    <t>32 95 00 Exterior Planting Support Structures</t>
  </si>
  <si>
    <t>32 96 00 Transplanting</t>
  </si>
  <si>
    <t>32 96 13 Ground Cover Transplanting</t>
  </si>
  <si>
    <t>32 96 23 Plant and Bulb Transplanting</t>
  </si>
  <si>
    <t>32 96 33 Shrub Transplanting</t>
  </si>
  <si>
    <t>32 96 43 Tree Transplanting</t>
  </si>
  <si>
    <t>33 00 00 Utilities</t>
  </si>
  <si>
    <t>33 01 00 Operation and Maintenance of Utilities</t>
  </si>
  <si>
    <t>33 01 10 Operation and Maintenance of Water Utilities</t>
  </si>
  <si>
    <t>33 01 10.51 Water Utility Intake Cleaning and Maintenance</t>
  </si>
  <si>
    <t>33 01 10.52 Reservoir Maintenance</t>
  </si>
  <si>
    <t>33 01 10.53 Flushing of Water Utility Piping</t>
  </si>
  <si>
    <t>33 01 10.54 Cleaning of Water Utility Piping</t>
  </si>
  <si>
    <t>33 01 10.56 Cleaning of Water Utility Storage Tanks</t>
  </si>
  <si>
    <t>33 01 10.57 Disinfection of Water Supply Wells</t>
  </si>
  <si>
    <t>33 01 10.58 Disinfection of Water Utility Piping Systems</t>
  </si>
  <si>
    <t>33 01 10.59 Disinfection of Water Utility Storage Tanks</t>
  </si>
  <si>
    <t>33 01 10.81 Water Supply Well Abandonment</t>
  </si>
  <si>
    <t>33 01 10.91 Rehabilitation of Water Supply Wells</t>
  </si>
  <si>
    <t>33 01 10.92 Redevelopment of Water Supply Wells</t>
  </si>
  <si>
    <t>33 01 12 Inspection and Testing of Water Utilities</t>
  </si>
  <si>
    <t>33 01 12.11 Leakage Detection</t>
  </si>
  <si>
    <t>33 01 12.13 Electrical Continuity Testing</t>
  </si>
  <si>
    <t>33 01 30 Operation and Maintenance of Sewer Utilities</t>
  </si>
  <si>
    <t>33 01 30.11 Television Inspection of Sewers</t>
  </si>
  <si>
    <t>33 01 30.13 Dye Testing of Sewers</t>
  </si>
  <si>
    <t>33 01 30.16 Smoke Testing</t>
  </si>
  <si>
    <t>33 01 30.23 Pipe Bursting</t>
  </si>
  <si>
    <t>33 01 30.41 Cleaning of Sewers</t>
  </si>
  <si>
    <t>33 01 30.42 Cleaning of Manholes</t>
  </si>
  <si>
    <t>33 01 30.43 Removal of Protruding Service Connection</t>
  </si>
  <si>
    <t>33 01 30.44 Chemical Treatment of Roots in Sewer Lines</t>
  </si>
  <si>
    <t>33 01 30.61 Packer Injection Grouting</t>
  </si>
  <si>
    <t>33 01 30.72 Cured-in-place Pipe Lining</t>
  </si>
  <si>
    <t>33 01 30.73 Cured-in-Place Point Repair</t>
  </si>
  <si>
    <t>33 01 30.74 Cured-in-Place Lateral Lining</t>
  </si>
  <si>
    <t>33 01 30.77 Cured-in-Place Lateral Shortliners</t>
  </si>
  <si>
    <t>33 01 30.79 Fold-and-Form Pipe Lining</t>
  </si>
  <si>
    <t>33 01 30.81 Manhole Rehabilitation</t>
  </si>
  <si>
    <t>33 01 30.82 Epoxy Lining for Concrete Manholes</t>
  </si>
  <si>
    <t>33 01 30.84 Manhole Inserts</t>
  </si>
  <si>
    <t>33 01 30.86 Manhole Rim Adjustment</t>
  </si>
  <si>
    <t>33 01 34 Operation and Maintenance of Onsite Wastewater Disposal Systems</t>
  </si>
  <si>
    <t>33 01 34.13 Septic Tank Solids Removal</t>
  </si>
  <si>
    <t>33 01 34.14 Septic Tank Maintenance</t>
  </si>
  <si>
    <t>33 01 34.19 Septic Tank Abandonment</t>
  </si>
  <si>
    <t>33 01 34.33 Maintenance of Onsite Sand Filters</t>
  </si>
  <si>
    <t>33 01 50 Operation and Maintenance of Hydrocarbon Utilities</t>
  </si>
  <si>
    <t>33 01 50.53 Cleaning of Hydrocarbon Conveyance Piping</t>
  </si>
  <si>
    <t>33 01 50.56 Cleaning of Hydrocarbon Storage Tanks</t>
  </si>
  <si>
    <t>33 01 50.73 Relining of Hydrocarbon Conveyance Piping</t>
  </si>
  <si>
    <t>33 01 50.76 Relining of Steel Hydrocarbon Storage Tanks</t>
  </si>
  <si>
    <t>33 01 50.81 Hydrocarbon Well Abandonment</t>
  </si>
  <si>
    <t>33 01 50.91 Rehabilitation of Hydrocarbon Wells</t>
  </si>
  <si>
    <t>33 01 60 Operation and Maintenance of Hydronic and Steam Energy Utilities</t>
  </si>
  <si>
    <t>33 01 70 Operation and Maintenance of Electrical Utilities</t>
  </si>
  <si>
    <t>33 01 70.51 Electrical Utility Visual Inspection</t>
  </si>
  <si>
    <t>33 01 70.52 Electrical Utility Thermographic Surveys</t>
  </si>
  <si>
    <t>33 01 70.53 Electrical Utility Insulation Testing</t>
  </si>
  <si>
    <t>33 01 70.54 Electrical Utility Insulating Oil/Fluid Analysis</t>
  </si>
  <si>
    <t>33 01 80 Operation and Maintenance of Communications Utilities</t>
  </si>
  <si>
    <t>33 01 80.51 Communication Utility Visual Inspection</t>
  </si>
  <si>
    <t>33 01 80.52 Communication Utility Thermographic Surveys</t>
  </si>
  <si>
    <t>33 05 00 Common Work Results for Utilities</t>
  </si>
  <si>
    <t>33 05 04 Selective Demolition for Utilities</t>
  </si>
  <si>
    <t>33 05 05 Buried Piping Installation</t>
  </si>
  <si>
    <t>33 05 05.11 Installing Bell-and-Spigot Joints</t>
  </si>
  <si>
    <t>33 05 05.13 Installing Push-on Joints</t>
  </si>
  <si>
    <t>33 05 05.15 Installing Butt-and-Strap Joints</t>
  </si>
  <si>
    <t>33 05 05.16 Installing Mechanical Joints</t>
  </si>
  <si>
    <t>33 05 05.18 Installing Restrained Joints</t>
  </si>
  <si>
    <t>33 05 05.19 Fusing Joints</t>
  </si>
  <si>
    <t>33 05 05.31 Hydrostatic Testing</t>
  </si>
  <si>
    <t>33 05 05.33 Infiltration and Exfiltration Testing</t>
  </si>
  <si>
    <t>33 05 05.36 Vacuum Testing</t>
  </si>
  <si>
    <t>33 05 05.41 Air Testing</t>
  </si>
  <si>
    <t>33 05 05.43 Mandrel Testing</t>
  </si>
  <si>
    <t>33 05 05.46 Lamp Testing</t>
  </si>
  <si>
    <t>33 05 07 Trenchless Installation of Utility Piping</t>
  </si>
  <si>
    <t>33 05 07.13 Utility Directional Drilling</t>
  </si>
  <si>
    <t>33 05 07.23 Utility Boring and Jacking</t>
  </si>
  <si>
    <t>33 05 07.24 Casing Piping for Utility Jacking</t>
  </si>
  <si>
    <t>33 05 07.33 Tunnelling</t>
  </si>
  <si>
    <t>33 05 07.36 Microtunnelling</t>
  </si>
  <si>
    <t>33 05 07.43 Utility Impact Moling</t>
  </si>
  <si>
    <t>33 05 07.53 Cable Trenching and Plowing</t>
  </si>
  <si>
    <t>33 05 09 Piping Specials for Utilities</t>
  </si>
  <si>
    <t>33 05 09.13 Couplings for Utility Piping</t>
  </si>
  <si>
    <t>33 05 09.23 Adapters for Utility Piping</t>
  </si>
  <si>
    <t>33 05 09.33 Thrust Restraint for Utility Piping</t>
  </si>
  <si>
    <t>33 05 09.43 Tapping Sleeves and Saddles for Utility Piping</t>
  </si>
  <si>
    <t>33 05 11 Aluminum Utility Pipe</t>
  </si>
  <si>
    <t>33 05 12 Brass Utility Pipe</t>
  </si>
  <si>
    <t>33 05 16 Cast-Iron Utility Pipe</t>
  </si>
  <si>
    <t>33 05 17 Copper Utility Pipe and Tubing</t>
  </si>
  <si>
    <t>33 05 19 Ductile-Iron Utility Pipe</t>
  </si>
  <si>
    <t>33 05 21 High-Alloy Nickel Utility Pipe and Tubing</t>
  </si>
  <si>
    <t>33 05 23 Stainless Steel Utility Pipe and Tubing</t>
  </si>
  <si>
    <t>33 05 23.13 Duplex and Super-Duplex Stainless Steel Utility Pipe</t>
  </si>
  <si>
    <t>33 05 23.23 300- and 400-Series Stainless Steel Utility Pipe</t>
  </si>
  <si>
    <t>33 05 23.33 Special-Fabrication Stainless Steel Utility Pipe and Tubing</t>
  </si>
  <si>
    <t>33 05 24 Steel Utility Pipe</t>
  </si>
  <si>
    <t>33 05 24.13 Steel Pipe and Tubing for Air and Gas Service</t>
  </si>
  <si>
    <t>33 05 24.23 Steel Pipe for Water Service</t>
  </si>
  <si>
    <t>33 05 24.26 Steel Pipe and Tubing for Utility Liquid Service</t>
  </si>
  <si>
    <t>33 05 24.33 Steel Pipe for Bulk Materials Conveyance</t>
  </si>
  <si>
    <t>33 05 27 Corrugated Metal Utility Pipe</t>
  </si>
  <si>
    <t>33 05 27.13 Corrugated Metal Culvert Pipe</t>
  </si>
  <si>
    <t>33 05 27.23 Corrugated Metal Slotted Pipe</t>
  </si>
  <si>
    <t>33 05 27.33 Corrugated Metal Culvert Arch Pipe</t>
  </si>
  <si>
    <t>33 05 31 Thermoplastic Utility Pipe</t>
  </si>
  <si>
    <t>33 05 31.11 Polyvinyl Chloride Gravity Sewer Pipe</t>
  </si>
  <si>
    <t>33 05 31.13 Polyvinyl Chloride Pressure Pipe</t>
  </si>
  <si>
    <t>33 05 31.16 Polyvinyl Chloride Pressure Pipe for Water Transmission and Distribution (AWWA C900)</t>
  </si>
  <si>
    <t>33 05 31.19 Fusible Polyvinyl Chloride Pipe</t>
  </si>
  <si>
    <t>33 05 31.21 Ribbed Polyvinyl Chloride Gravity Pipe</t>
  </si>
  <si>
    <t>33 05 31.23 Dual-Wall Polyvinyl Chloride Profile Pipe</t>
  </si>
  <si>
    <t>33 05 31.26 Polyvinyl Chloride Sleeve Pipe</t>
  </si>
  <si>
    <t>33 05 31.27 Polyvinyl Chloride Perforated Drainage Pipe</t>
  </si>
  <si>
    <t>33 05 31.29 Polyvinyl Chloride Electrical Duct</t>
  </si>
  <si>
    <t>33 05 31.33 ABS Utility Pipe</t>
  </si>
  <si>
    <t>33 05 31.43 Polypropylene Corrugated-Wall, Smooth Interior Utility Pipe</t>
  </si>
  <si>
    <t>33 05 33 Polyethylene Utility Pipe</t>
  </si>
  <si>
    <t>33 05 33.13 Corrugated-Wall, Smooth Interior HDPE Gravity Pipe</t>
  </si>
  <si>
    <t>33 05 33.23 Polyethylene Pressure Pipe and Tubing (AWWA C901 and AWWA C906)</t>
  </si>
  <si>
    <t>33 05 33.33 Corrugated, Perforated HDPE Drainage Pipe</t>
  </si>
  <si>
    <t>33 05 33.36 Corrugated, Non-Perforated HDPE Drainage Pipe</t>
  </si>
  <si>
    <t>33 05 33.53 HDPE Gas Utility Pipe</t>
  </si>
  <si>
    <t>33 05 33.56 Medium-Density Polyethylene Gas Utility Pipe</t>
  </si>
  <si>
    <t>33 05 33.63 HDPE Communication Duct</t>
  </si>
  <si>
    <t>33 05 36 Fiberglass-Reinforced Plastic Utility Pipe</t>
  </si>
  <si>
    <t>33 05 36.13 Fiberglass-Reinforced Plastic Pipe for Utility Air, Gas, and Odor Service</t>
  </si>
  <si>
    <t>33 05 36.23 Fiberglass-Reinforced Plastic Pipe for Utility Liquid Service</t>
  </si>
  <si>
    <t>33 05 36.33 Fiberglass-Reinforced Plastic Pipe for Electrical Service</t>
  </si>
  <si>
    <t>33 05 37 Centrifugally Cast Fiberglass-Reinforced Polymer Mortar Utility Pipe</t>
  </si>
  <si>
    <t>33 05 39 Concrete Pipe</t>
  </si>
  <si>
    <t>33 05 39.11 Concrete Pressure Pipe, Steel-Cylinder Type (AWWA C300)</t>
  </si>
  <si>
    <t>33 05 39.13 Prestressed Concrete Pressure Pipe, Steel-Cylinder Type (AWWA C301)</t>
  </si>
  <si>
    <t>33 05 39.16 Reinforced Concrete Pressure Pipe, Non-cylinder Type (AWWA C302)</t>
  </si>
  <si>
    <t>33 05 39.17 Concrete Pressure Pipe, Bar-Wrapped Steel-Cylinder Type (AWWA C303)</t>
  </si>
  <si>
    <t>33 05 39.23 Reinforced Concrete Low-Head Pressure Utility Pipe</t>
  </si>
  <si>
    <t>33 05 39.33 Non-Reinforced Concrete Sewer and Culvert Pipe</t>
  </si>
  <si>
    <t>33 05 39.36 Non-Reinforced Concrete Irrigation and Drainage Pipe</t>
  </si>
  <si>
    <t>33 05 39.41 Reinforced Concrete Pipe for Sewers and Culverts</t>
  </si>
  <si>
    <t>33 05 39.43 Perforated Concrete Utility Pipe</t>
  </si>
  <si>
    <t>33 05 39.46 Reinforced Concrete Elliptical Pipe for Sewers and Culverts</t>
  </si>
  <si>
    <t>33 05 39.49 Reinforced Concrete Box Sections for Sewers and Culverts</t>
  </si>
  <si>
    <t>33 05 39.63 Concrete Pipe Closures</t>
  </si>
  <si>
    <t>33 05 39.66 Concrete Pipe Thrust Restraints</t>
  </si>
  <si>
    <t>33 05 39.69 Concrete Pipe Wall Fittings</t>
  </si>
  <si>
    <t>33 05 41 Vitrified Clay Utility Pipe</t>
  </si>
  <si>
    <t>33 05 43 Ceramic Drainage Tile</t>
  </si>
  <si>
    <t>33 05 46 Asbestos Cement Utility Pipe</t>
  </si>
  <si>
    <t>33 05 61 Concrete Manholes</t>
  </si>
  <si>
    <t>33 05 63 Concrete Vaults and Chambers</t>
  </si>
  <si>
    <t>33 05 66 Concrete Distribution Chambers</t>
  </si>
  <si>
    <t>33 05 69 Concrete Trenchways</t>
  </si>
  <si>
    <t>33 05 71 Cleanouts</t>
  </si>
  <si>
    <t>33 05 73 Polyethylene Manholes</t>
  </si>
  <si>
    <t>33 05 76 Fiberglass Manholes</t>
  </si>
  <si>
    <t>33 05 77 Fiberglass Metering Manholes</t>
  </si>
  <si>
    <t>33 05 81 Metallic Castings for Utility Structures</t>
  </si>
  <si>
    <t>33 05 83 Non-Metallic Accessories for Utility Structures</t>
  </si>
  <si>
    <t>33 05 93 Common Motor Requirements for Utilities</t>
  </si>
  <si>
    <t>33 05 96 Vibration and Seismic Controls for Utilities</t>
  </si>
  <si>
    <t>33 05 97 Identification and Signage for Utilities</t>
  </si>
  <si>
    <t>33 05 97.13 Signage for Utilities</t>
  </si>
  <si>
    <t>33 05 97.16 Markers for Utility Identification</t>
  </si>
  <si>
    <t>33 05 97.23 Underground Utility Warning Tape</t>
  </si>
  <si>
    <t>33 05 97.33 Utility Identification Flags</t>
  </si>
  <si>
    <t>33 06 00 Schedules for Utilities</t>
  </si>
  <si>
    <t>33 06 05 Schedules for Utility Piping</t>
  </si>
  <si>
    <t>33 06 10 Schedules for Water Utilities</t>
  </si>
  <si>
    <t>33 06 30 Schedules for Sanitray Sewerage Utilities</t>
  </si>
  <si>
    <t>33 06 40 Schedules for Stormwater Utilities</t>
  </si>
  <si>
    <t>33 06 40.13 Stormwater Drainage System Schedules</t>
  </si>
  <si>
    <t>33 06 50 Schedules for Hydrocarbon Utilities</t>
  </si>
  <si>
    <t>33 06 60 Schedules for Hydronic and Steam Energy Utilities</t>
  </si>
  <si>
    <t>33 06 70 Schedules for Electrical Utilities</t>
  </si>
  <si>
    <t>33 06 80 Schedules for Communications Utilities</t>
  </si>
  <si>
    <t>33 08 00 Commissioning of Utilities</t>
  </si>
  <si>
    <t>33 08 10 Commissioning of Water Utilities</t>
  </si>
  <si>
    <t>33 08 30 Commissioning of Sanitary Sewerage Utilities</t>
  </si>
  <si>
    <t>33 08 40 Commissioning of Stormwater Utilities</t>
  </si>
  <si>
    <t>33 08 50 Commissioning of Hydrocarbon Utilities</t>
  </si>
  <si>
    <t>33 08 60 Commissioning of Hydronic and Steam Energy Utilities</t>
  </si>
  <si>
    <t>33 08 70 Commissioning of Electrical Utilities</t>
  </si>
  <si>
    <t>33 08 80 Commissioning of Communications Utilities</t>
  </si>
  <si>
    <t>33 09 00 Instrumentation and Control for Utilities</t>
  </si>
  <si>
    <t>33 09 01 Utility Meter Registers</t>
  </si>
  <si>
    <t>33 09 01.13 Mechanical Registers</t>
  </si>
  <si>
    <t>33 09 01.23 Pulse Registers</t>
  </si>
  <si>
    <t>33 09 01.33 Encoder Registers</t>
  </si>
  <si>
    <t>33 09 02 Touch-based Utility Meter Reading Equipment</t>
  </si>
  <si>
    <t>33 09 03 Handheld Radio Frequency Utility Meter Reading Equipment</t>
  </si>
  <si>
    <t>33 09 04 Mobile Radio Frequency Utility Meter Reading Equipment</t>
  </si>
  <si>
    <t>33 09 05 Fixed-Network Radio Frequency Utility Meter Reading Equipment</t>
  </si>
  <si>
    <t>33 09 06 Satellite Radio Frequency Utility Meter Reading Equipment</t>
  </si>
  <si>
    <t>33 09 07 Power Line Communication Utility Meter Reading Equipment</t>
  </si>
  <si>
    <t>33 09 08 Wireless Local Area Network Utility Meter Reading Equipment</t>
  </si>
  <si>
    <t>33 09 09 Meter Data Acquisition and Hosting Software</t>
  </si>
  <si>
    <t>33 09 10 Instrumentation and Control for Water Utilities</t>
  </si>
  <si>
    <t>33 09 30 Instrumentation and Control for Sanitary Sewerage Utilities</t>
  </si>
  <si>
    <t>33 09 40 Instrumentation and Control for Stormwater Utilities</t>
  </si>
  <si>
    <t>33 09 50 Instrumentation and Control for Hydrocarbon Utilities</t>
  </si>
  <si>
    <t>33 09 53 Leak Detection for Hydrocarbon Systems</t>
  </si>
  <si>
    <t>33 09 60 Instrumentation and Control for Hydronic and Steam Energy Utilities</t>
  </si>
  <si>
    <t>33 09 70 Instrumentation and Control for Electrical Utilities</t>
  </si>
  <si>
    <t>33 09 80 Instrumentation and Control for Communications Utilities</t>
  </si>
  <si>
    <t>33 10 00 Water Utilities</t>
  </si>
  <si>
    <t>33 11 00 Groundwater Sources</t>
  </si>
  <si>
    <t>33 11 11 Test Wells</t>
  </si>
  <si>
    <t>33 11 13 Potable Water Supply Wells</t>
  </si>
  <si>
    <t>33 11 16 Irrigation Wells</t>
  </si>
  <si>
    <t>33 11 19 Aquifer Recharging Wells</t>
  </si>
  <si>
    <t>33 11 33 Vertically Suspended Dry-Location Centrifugal Well Pumps</t>
  </si>
  <si>
    <t>33 11 36 Submersible Centrifugal Well Pumps</t>
  </si>
  <si>
    <t>33 11 39 Jet-Type Well Pumps</t>
  </si>
  <si>
    <t>33 11 53 Monitoring Wells</t>
  </si>
  <si>
    <t>33 12 00 Surface Water Sources</t>
  </si>
  <si>
    <t>33 12 11 Intake Structure Systems</t>
  </si>
  <si>
    <t>33 12 13 Intake Cribs</t>
  </si>
  <si>
    <t>33 12 16 Intake Drop and Riser Shafts</t>
  </si>
  <si>
    <t>33 12 31 Reservoir Weight-tensioned, Defined Sump Floating Covers</t>
  </si>
  <si>
    <t>33 12 31.13 Reservoir Weight-tensioned, Defined Sump Polyethylene-reinforced Floating Covers</t>
  </si>
  <si>
    <t>33 12 31.23 Reservoir Weight-tensioned, Defined Sump Polypropylene-reinforced Floating Covers</t>
  </si>
  <si>
    <t>33 12 33 Reservoir Mechanically-tensioned Floating Covers</t>
  </si>
  <si>
    <t>33 12 33.13 Reservoir Mechanically-tensioned Polyethylene-reinforced Floating Covers</t>
  </si>
  <si>
    <t>33 12 33.23 Reservoir Mechanically-tensioned Polypropylene-reinforced Floating Covers</t>
  </si>
  <si>
    <t>33 12 36 Reservoir Short-term Floating Covers</t>
  </si>
  <si>
    <t>33 12 39 Reservoir Ball Floating Covers</t>
  </si>
  <si>
    <t>33 12 43 Floats for Reservoir Floating Covers</t>
  </si>
  <si>
    <t>33 12 46 Appurtenances for Reservoir Floating Covers</t>
  </si>
  <si>
    <t>33 12 53 Reservoir Flexible Baffle Curtains</t>
  </si>
  <si>
    <t>33 14 00 Water Utility Transmission and Distribution</t>
  </si>
  <si>
    <t>33 14 11 Water Utility Transmission Piping</t>
  </si>
  <si>
    <t>33 14 13 Public Water Utility Distribution Piping</t>
  </si>
  <si>
    <t>33 14 15 Site Water Distribution Piping</t>
  </si>
  <si>
    <t>33 14 16 Site Water Utility Distribution Piping</t>
  </si>
  <si>
    <t>33 14 17 Site Water Utility Service Laterals</t>
  </si>
  <si>
    <t>33 14 19 Valves and Hydrants for Water Utility Service</t>
  </si>
  <si>
    <t>33 14 23 Enclosures for Water Utility Piping and Valves</t>
  </si>
  <si>
    <t>33 14 23.11  Heated, Insulated Aluminum Enclosures for Water Utility Piping and Valves</t>
  </si>
  <si>
    <t>33 14 23.13 Heated, Insulated Fiberglass Enclosures for Water Utility Piping and Valves</t>
  </si>
  <si>
    <t>33 14 23.16 Unheated, Insulated Aluminum Enclosures for Water Utility Piping and Valves</t>
  </si>
  <si>
    <t>33 14 23.17 Unheated, Insulated Fiberglass Enclosures for Water Utility Piping and Valves</t>
  </si>
  <si>
    <t>33 14 23.23 Fiberglass Artificial Rock Enclosures for Water Utility Piping and Valves</t>
  </si>
  <si>
    <t>33 14 23.26 Plastic Artificial Rock Enclosures for Water Utility Piping and Valves</t>
  </si>
  <si>
    <t>33 14 23.33 Enclosures for Water Utility Air Valves</t>
  </si>
  <si>
    <t>33 14 43 Packaged Pumping Systems for Water Utility Service</t>
  </si>
  <si>
    <t>33 16 00 Water Utility Storage Tanks</t>
  </si>
  <si>
    <t>33 16 11 Elevated Composite Water Storage Tanks</t>
  </si>
  <si>
    <t>33 16 13 Elevated Pillar-Type Steel Water Storage Tanks</t>
  </si>
  <si>
    <t>33 16 16 Multi-Column Elevated Steel Water Storage Tanks</t>
  </si>
  <si>
    <t>33 16 19 Elevated Spheroid Steel Water Storage Tanks</t>
  </si>
  <si>
    <t>33 16 23 Ground-Level Steel Water Storage Tanks</t>
  </si>
  <si>
    <t>33 16 31 Ground-Level AWWA D110 Type I Prestressed Concrete Water Storage Tanks</t>
  </si>
  <si>
    <t>33 16 32 Ground-Level AWWA D110 Type II Prestressed Concrete Water Storage Tanks</t>
  </si>
  <si>
    <t>33 16 33 Ground-Level AWWA D110 Type III Prestressed Concrete Water Storage Tanks</t>
  </si>
  <si>
    <t>33 16 36 Ground-Level Reinforced Concrete Water Storage Tanks</t>
  </si>
  <si>
    <t>33 16 53 Ground-Level Metal Water Storage Cisterns</t>
  </si>
  <si>
    <t>33 16 56 Ground-Level Plastic Water Storage Cisterns</t>
  </si>
  <si>
    <t>33 16 61 Underground Concrete Water Storage Cisterns</t>
  </si>
  <si>
    <t>33 16 63 Underground Non-Metallic Water Storage Cisterns</t>
  </si>
  <si>
    <t>33 16 66 Underground Plastic Modular Water Storage Cisterns</t>
  </si>
  <si>
    <t>33 16 93 Water Storage Tank Interior Curtain Walls</t>
  </si>
  <si>
    <t>33 16 96 Water Storage Tank Appurtenances</t>
  </si>
  <si>
    <t>33 19 00 Water Utility Metering Equipment</t>
  </si>
  <si>
    <t>33 19 13 Positive Displacement Water Meters</t>
  </si>
  <si>
    <t>33 19 13.13 Oscillating Piston Water Meters</t>
  </si>
  <si>
    <t>33 19 13.23 Nutating Disc Water Meters</t>
  </si>
  <si>
    <t>33 19 16 Velocity-Type Water Meters</t>
  </si>
  <si>
    <t>33 19 16.13 Single-Jet Water Meters</t>
  </si>
  <si>
    <t>33 19 16.16 Multi-Jet Water Meters</t>
  </si>
  <si>
    <t>33 19 16.23 Turbine Water Meters</t>
  </si>
  <si>
    <t>33 19 16.26 Fire-Type Turbine Water Meters</t>
  </si>
  <si>
    <t>33 19 16.29 Portable Fire Hydrant-Type Turbine Water Meters</t>
  </si>
  <si>
    <t>33 19 16.33 Propeller Water Meters</t>
  </si>
  <si>
    <t>33 19 19 Compound Water Meters</t>
  </si>
  <si>
    <t>33 19 23 Magnetic Water Meters</t>
  </si>
  <si>
    <t>33 19 26 Ultrasonic Water Meters</t>
  </si>
  <si>
    <t>33 19 29 Pre-paid Water Meters</t>
  </si>
  <si>
    <t>33 30 00 Sanitary Sewerage</t>
  </si>
  <si>
    <t>33 31 00 Sanitary Sewerage Piping</t>
  </si>
  <si>
    <t>33 31 11 Public Sanitary Sewerage Gravity Piping</t>
  </si>
  <si>
    <t>33 31 13 Site Sanitary Sewerage Gravity Piping</t>
  </si>
  <si>
    <t>33 31 15 Site Sanitary Sewerage Piping</t>
  </si>
  <si>
    <t>33 31 16 Site Sanitary Sewerage Gravity Service Laterals</t>
  </si>
  <si>
    <t>33 31 19 Small-Diameter Sanitary Sewerage Gravity Piping</t>
  </si>
  <si>
    <t>33 31 23 Sanitary Sewerage Force Main Piping</t>
  </si>
  <si>
    <t>33 31 26 Sanitary Pressure Sewer Piping</t>
  </si>
  <si>
    <t>33 31 29 STEP System Piping</t>
  </si>
  <si>
    <t>33 32 00 Sanitary Sewerage Equipment</t>
  </si>
  <si>
    <t>33 32 11 Field-Erected Wastewater Pumping Stations</t>
  </si>
  <si>
    <t>33 32 13 Packaged Wastewater Pumping Stations</t>
  </si>
  <si>
    <t>33 32 16 Packaged Wastewater Grinder Pump Assemblies</t>
  </si>
  <si>
    <t>33 32 19 Septic Tank Effluent Pumps</t>
  </si>
  <si>
    <t>33 32 26 Pneumatic Sewage Ejectors</t>
  </si>
  <si>
    <t>33 32 33 Wastewater Collection Vacuum Stations</t>
  </si>
  <si>
    <t>33 32 36 Pneumatic Wastewater Vacuum Valve Sumps</t>
  </si>
  <si>
    <t>33 34 00 Onsite Wastewater Disposal</t>
  </si>
  <si>
    <t>33 34 13 Septic Tanks</t>
  </si>
  <si>
    <t>33 34 13.13 Concrete Septic Tanks</t>
  </si>
  <si>
    <t>33 34 13.23 Fiberglass Septic Tanks</t>
  </si>
  <si>
    <t>33 34 13.33 Polyethylene Septic Tanks</t>
  </si>
  <si>
    <t>33 34 16 Septic Tank Effluent Filters</t>
  </si>
  <si>
    <t>33 34 16.13 Septic Tank Gravity Effluent Filters</t>
  </si>
  <si>
    <t>33 34 16.16 Septic Tank Pressurized Effluent Filters</t>
  </si>
  <si>
    <t>33 34 19 Septic Tank Accessories</t>
  </si>
  <si>
    <t>33 34 23 Onsite Aerobic Equipment</t>
  </si>
  <si>
    <t>33 34 33 Onsite Intermittent Wastewater Filtration Systems</t>
  </si>
  <si>
    <t>33 34 36 Onsite Recirculating Wastewater Filtration Systems</t>
  </si>
  <si>
    <t>33 34 51 Drainage Field System</t>
  </si>
  <si>
    <t>33 34 53 Distribution Chambers</t>
  </si>
  <si>
    <t>33 34 53.13 Drainage Field Concrete Distribution Chambers</t>
  </si>
  <si>
    <t>33 34 53.23 Drainage Field Fiberglass Distribution Chambers</t>
  </si>
  <si>
    <t>33 34 53.33 Drainage Field Polyethylene Distribution Chambers</t>
  </si>
  <si>
    <t>33 34 56 Drainage Field Dosing Chambers</t>
  </si>
  <si>
    <t>33 34 57 Drainage Field Infiltration Chambers</t>
  </si>
  <si>
    <t>33 36 00 Wastewater Utility Storage Tanks</t>
  </si>
  <si>
    <t>33 36 23 Ground-Level Steel Wastewater Storage Tanks</t>
  </si>
  <si>
    <t>33 36 31 Ground-Level AWWA D110 Type I Prestressed Concrete Wastewater Storage Tanks</t>
  </si>
  <si>
    <t>33 36 32 Ground-Level AWWA D110 Type II Prestressed Concrete Wastewater Storage Tanks</t>
  </si>
  <si>
    <t>33 36 33 Ground-Level AWWA D110 Type III Prestressed Concrete Wastewater Storage Tanks</t>
  </si>
  <si>
    <t>33 36 36 Ground-Level Reinforced Concrete Wastewater Storage Tanks</t>
  </si>
  <si>
    <t>33 36 43 Underground Reinforced Concrete Wastewater Storage Tanks</t>
  </si>
  <si>
    <t>33 36 53 Wastewater Storage Tunnel Systems</t>
  </si>
  <si>
    <t>33 37 00 Overflow Control</t>
  </si>
  <si>
    <t>33 37 13 Bending Weirs</t>
  </si>
  <si>
    <t>33 37 16 Spring-loaded Weirs</t>
  </si>
  <si>
    <t>33 37 23 Flow Regulators</t>
  </si>
  <si>
    <t>33 37 33 Swirl Concentrators</t>
  </si>
  <si>
    <t>33 37 36 Vortex-Type Hydrodynamic Separators</t>
  </si>
  <si>
    <t>33 37 43 Netting Systems</t>
  </si>
  <si>
    <t>33 37 46 End-of-Pipe In-water Storage Systems</t>
  </si>
  <si>
    <t>33 40 00 Stormwater Utilities</t>
  </si>
  <si>
    <t>33 41 00 Subdrainage</t>
  </si>
  <si>
    <t>33 41 13 Foundation Drainage</t>
  </si>
  <si>
    <t>33 41 13.13 Foundation Drainage Piping</t>
  </si>
  <si>
    <t>33 41 13.16 Geocomposite Foundation Drainage</t>
  </si>
  <si>
    <t>33 41 16 Subdrainage Piping</t>
  </si>
  <si>
    <t>33 41 16.16 Geocomposite Subdrainage</t>
  </si>
  <si>
    <t>33 41 16.19 Pipe Underdrains</t>
  </si>
  <si>
    <t>33 41 19 Underslab Drainage</t>
  </si>
  <si>
    <t>33 41 19.13 Underslab Drainage Piping</t>
  </si>
  <si>
    <t>33 41 19.16 Geocomposite Underslab Drainage</t>
  </si>
  <si>
    <t>33 41 23 Drainage Layers</t>
  </si>
  <si>
    <t>33 41 23.16 Gravel Drainage Layers</t>
  </si>
  <si>
    <t>33 41 23.19 Geosynthetic Drainage Layers</t>
  </si>
  <si>
    <t>33 41 33 Retaining Wall Drainage</t>
  </si>
  <si>
    <t>33 41 43 Synthetic-Media French Drains</t>
  </si>
  <si>
    <t>33 42 00 Stormwater Conveyance</t>
  </si>
  <si>
    <t>33 42 11 Stormwater Gravity Piping</t>
  </si>
  <si>
    <t>33 42 13 Stormwater Culverts</t>
  </si>
  <si>
    <t>33 42 16 Stormwater Force Main Piping</t>
  </si>
  <si>
    <t>33 42 23 Headwalls and Endwalls for Stormwater Piping</t>
  </si>
  <si>
    <t>33 42 26 End Sections for Stormwater Piping</t>
  </si>
  <si>
    <t>33 42 26.11 Aluminum End Sections for Stormwater Piping</t>
  </si>
  <si>
    <t>33 42 26.13 Steel End Sections for Stormwater Piping</t>
  </si>
  <si>
    <t>33 42 26.16 Corrugated Metal End Sections for Stormwater Piping</t>
  </si>
  <si>
    <t>33 42 26.23 Concrete End Sections for Stormwater Piping</t>
  </si>
  <si>
    <t>33 42 31 Stormwater Area Drains and Inlets</t>
  </si>
  <si>
    <t>33 42 33 Stormwater Curbside Drains and Inlets</t>
  </si>
  <si>
    <t>33 42 36 Stormwater Trench Drains</t>
  </si>
  <si>
    <t>33 42 41 Gratings and Frames for Stormwater Drainage Inlets</t>
  </si>
  <si>
    <t>33 42 41.11 Aluminum Gratings and Frames for Stormwater Drainage Inlets</t>
  </si>
  <si>
    <t>33 42 41.21 Brass Gratings and Frames for Stormwater Drainage Inlets</t>
  </si>
  <si>
    <t>33 42 41.31 Cast-Iron Gratings and Frames for Stormwater Drainage Inlets</t>
  </si>
  <si>
    <t>33 42 41.41 Chrome Gratings and Frames for Stormwater Drainage Inlets</t>
  </si>
  <si>
    <t>33 42 41.51 Steel Gratings and Frames for Stormwater Drainage Inlets</t>
  </si>
  <si>
    <t>33 42 41.61 Fiberglass Gratings and Frames for Stormwater Drainage Inlets</t>
  </si>
  <si>
    <t>33 44 00 Stormwater Utility Equipment</t>
  </si>
  <si>
    <t>33 44 11 Field-Erected Stormwater Pumping Stations</t>
  </si>
  <si>
    <t>33 44 13 Packaged Stormwater Pumping Stations</t>
  </si>
  <si>
    <t>33 44 21 Stormwater Downspout Filters</t>
  </si>
  <si>
    <t>33 44 23 Inline Stormwater Filters</t>
  </si>
  <si>
    <t>33 44 26 Stormwater Catch Basin Insert Filters</t>
  </si>
  <si>
    <t>33 44 27 Stormwater Trench Drain Insert Filters</t>
  </si>
  <si>
    <t>33 44 31 Stormwater Membrane Filtration</t>
  </si>
  <si>
    <t>33 44 33 Stormwater Trash and Debris Guards</t>
  </si>
  <si>
    <t>33 44 36 Oil and Stormwater Separators</t>
  </si>
  <si>
    <t>33 44 43 Vortex-Type Hydrodynamic Separators</t>
  </si>
  <si>
    <t>33 44 53 Stormwater Area Drainage Pop-up Relief Valves</t>
  </si>
  <si>
    <t>33 46 00 Subdrainage</t>
  </si>
  <si>
    <t>33 46 11 Stormwater Ponds</t>
  </si>
  <si>
    <t>33 46 11.13 Stormwater Detention Ponds</t>
  </si>
  <si>
    <t>33 46 11.23 Stormwater Retention Ponds</t>
  </si>
  <si>
    <t>33 46 11.33 Fire Protection Ponds</t>
  </si>
  <si>
    <t>33 46 11.43 Cooling Water Ponds</t>
  </si>
  <si>
    <t>33 46 16 Outlet Structures for Stormwater Ponds</t>
  </si>
  <si>
    <t>33 46 16.13 Stormwater Pond Concrete Outlet Structures</t>
  </si>
  <si>
    <t>33 46 16.23 Stormwater Pond Fiberglass Outlet Structures</t>
  </si>
  <si>
    <t>33 46 23 Modular Buried Stormwater Storage Units</t>
  </si>
  <si>
    <t>33 46 39 Rain Barrels</t>
  </si>
  <si>
    <t>33 46 53 Stormwater Leaching Pits</t>
  </si>
  <si>
    <t>33 46 56 Tree Box Filters</t>
  </si>
  <si>
    <t>33 46 59 Concrete Modular Biofiltration Cells</t>
  </si>
  <si>
    <t>33 46 63 Swale Protection Prefilters</t>
  </si>
  <si>
    <t>33 47 13 Pond and Reservoir Liners</t>
  </si>
  <si>
    <t>33 50 00 Hydrocarbon Utilities</t>
  </si>
  <si>
    <t>33 51 00 Hydrocarbon Sources</t>
  </si>
  <si>
    <t>33 51 13 Appraisal Wells for Liquid Hydrocarbons</t>
  </si>
  <si>
    <t>33 51 16 Appraisal Wells for Gaseous Hydrocarbons</t>
  </si>
  <si>
    <t>33 51 23 Production Wells for Liquid Hydrocarbons</t>
  </si>
  <si>
    <t>33 51 26 Production Wells for Gaseous Hydrocarbons</t>
  </si>
  <si>
    <t>33 51 33 Liquid Injection Wells</t>
  </si>
  <si>
    <t>33 51 36 Gas Injection Wells</t>
  </si>
  <si>
    <t>33 51 39 Monitoring Wells</t>
  </si>
  <si>
    <t>33 51 53 Reciprocating Pumpjack</t>
  </si>
  <si>
    <t>33 51 56 Submersible Liquid Hydrocarbon Pumps</t>
  </si>
  <si>
    <t>33 52 00 Hydrocarbon Transmission and Distribution</t>
  </si>
  <si>
    <t>33 52 13 Liquid Hydrocarbon Piping</t>
  </si>
  <si>
    <t>33 52 16 Gas Hydrocarbon Piping</t>
  </si>
  <si>
    <t>33 52 16.13 Steel Natural Gas Piping</t>
  </si>
  <si>
    <t>33 52 16.23 Medium Density Polyethylene Piping for Natural Gas</t>
  </si>
  <si>
    <t>33 52 16.26 High Density Polyethylene Piping for Natural Gas</t>
  </si>
  <si>
    <t>33 52 19 Hydrocarbon Piping Handling</t>
  </si>
  <si>
    <t>33 52 19.13 Hydrocarbon Piping Stringing, Storing, and Stacking</t>
  </si>
  <si>
    <t>33 52 23 Hydrocarbon Piping Welding</t>
  </si>
  <si>
    <t>33 52 23.13 Liquid Hydrocarbon Piping Welding</t>
  </si>
  <si>
    <t>33 52 23.16 Gas Hydrocarbon Piping Welding</t>
  </si>
  <si>
    <t>33 52 26 Hydrocarbon Piping Pigging</t>
  </si>
  <si>
    <t>33 52 26.13 Hydrocarbon Piping Pig Launchers</t>
  </si>
  <si>
    <t>33 52 26.16 Hydrocarbon Piping Pig Receivers</t>
  </si>
  <si>
    <t>33 52 26.23 Pigs for Hydrocarbon Piping</t>
  </si>
  <si>
    <t>33 53 00 Hydrocarbon Utility Pressure Regulation</t>
  </si>
  <si>
    <t>33 53 13 Liquid Hydrocarbon Pressure Regulation</t>
  </si>
  <si>
    <t>33 53 16 Gas Hydrocarbon Pressure Regulation</t>
  </si>
  <si>
    <t>33 54 00 Hydrocarbon Utility Safety Equipment</t>
  </si>
  <si>
    <t>33 54 13 Liquid Hydrocarbon Leak Detection Equipment</t>
  </si>
  <si>
    <t>33 54 16 Gas Hydrocarbon Leak Detection Equipment</t>
  </si>
  <si>
    <t>33 54 23 Hydrocarbon Pipeline Venting</t>
  </si>
  <si>
    <t>33 54 23.13 Liquid Hydrocarbon Pipeline Venting</t>
  </si>
  <si>
    <t>33 54 23.16 Gas Hydrocarbon Pipeline Venting</t>
  </si>
  <si>
    <t>33 56 00 Hydrocarbon Storage</t>
  </si>
  <si>
    <t>33 56 13 Aboveground Hydrocarbon Storage Tanks</t>
  </si>
  <si>
    <t>33 56 21 Ground-Level Fixed Roof Hydrocarbon Storage Tanks</t>
  </si>
  <si>
    <t>33 56 21.13 Double-Wall Ground-Level Fixed Roof Metallic Hydrocarbon Storage Tanks</t>
  </si>
  <si>
    <t>33 56 21.16 Single-Wall Ground-Level Fixed Roof Metallic Hydrocarbon Storage Tanks</t>
  </si>
  <si>
    <t>33 56 21.23 Single-Wall Ground-Level Fixed Roof Non-Metallic Hydrocarbon Storage Tanks</t>
  </si>
  <si>
    <t>33 56 21.26 Double-Wall Ground-Level Fixed Roof Non-Metallic Hydrocarbon Storage Tanks</t>
  </si>
  <si>
    <t>33 56 23 Ground-Level External Floating Roof Hydrocarbon Storage Tanks</t>
  </si>
  <si>
    <t>33 56 26 Ground-Level Internal Floating Roof Hydrocarbon Storage Tanks</t>
  </si>
  <si>
    <t>33 56 33 Underground Hydrocarbon Storage</t>
  </si>
  <si>
    <t>33 56 33.13 Double-Wall Metallic Underground Hydrocarbon Storage Tanks</t>
  </si>
  <si>
    <t>33 56 33.23 Single-Wall Metallic Underground Hydrocarbon Storage Tanks</t>
  </si>
  <si>
    <t>33 56 33.26 Single-Wall Non-Metallic Underground Hydrocarbon Storage Tanks</t>
  </si>
  <si>
    <t>33 56 33.29 Double-Wall Non-Metallic Underground Hydrocarbon Storage Tanks</t>
  </si>
  <si>
    <t>33 56 33.43 Underground Hydrocarbon Storage Caverns</t>
  </si>
  <si>
    <t>33 56 43 Aviation Fuel Storage Tanks</t>
  </si>
  <si>
    <t>33 56 43.13 Ground-Level Aviation Fuel Storage Tanks</t>
  </si>
  <si>
    <t>33 56 43.53 Underground Aviation Fuel Storage Tanks</t>
  </si>
  <si>
    <t>33 56 53 Compressed Gaseous Hydrocarbon Storage Tanks</t>
  </si>
  <si>
    <t>33 56 60 Moveable Hydrocarbon Storage Tanks</t>
  </si>
  <si>
    <t>33 56 93 Hydrocarbon Tank Linings</t>
  </si>
  <si>
    <t>33 56 96 Hydrocarbon Storage Tank Appurtenances</t>
  </si>
  <si>
    <t>33 57 00 Bulk Hydrocarbons Receiving/Dispensing Equipment</t>
  </si>
  <si>
    <t>33 59 00 Hydrocarbon Utility Metering</t>
  </si>
  <si>
    <t>33 59 11 Diaphragm/Bellows Hydrocarbons Meters</t>
  </si>
  <si>
    <t>33 59 13 Hydrocarbons Rotary Meters</t>
  </si>
  <si>
    <t>33 59 16 Hydrocarbons Turbine Meters</t>
  </si>
  <si>
    <t>33 59 19 Hydrocarbons Orifice Meters</t>
  </si>
  <si>
    <t>33 59 23 Hydrocarbons Ultrasonic Flow Meters</t>
  </si>
  <si>
    <t>33 59 26 Hydrocarbons Coriolis Meters</t>
  </si>
  <si>
    <t>33 59 43 Liquid Hydrocarbon Sampling and Quality Analysis Instrumentation</t>
  </si>
  <si>
    <t>33 59 46 Gas Hydrocarbon Sampling and Quality Analysis Instrumentation</t>
  </si>
  <si>
    <t>33 60 00 Hydronic and Steam Energy Utilities</t>
  </si>
  <si>
    <t>33 61 00 Hydronic Energy Distribution</t>
  </si>
  <si>
    <t>33 61 13 Buried Hydronic Energy Distribution</t>
  </si>
  <si>
    <t>33 61 23 Ground-Level Hydronic Energy Distribution</t>
  </si>
  <si>
    <t>33 61 27 Prefabricated Energy Distribution</t>
  </si>
  <si>
    <t>33 61 29 Pre-Engineered, Field-Assembled Energy Distribution</t>
  </si>
  <si>
    <t>33 61 33 Hydronic Energy Distribution Metering</t>
  </si>
  <si>
    <t>33 63 00 Steam Energy Distribution</t>
  </si>
  <si>
    <t>33 63 13 Underground Steam and Condensate Distribution Piping</t>
  </si>
  <si>
    <t>33 63 13.13 Shallow-Trench Steam Distribution Piping</t>
  </si>
  <si>
    <t>33 63 13.16 Utilidor Steam Distribution Piping</t>
  </si>
  <si>
    <t>33 63 23 Ground-Level Steam and Condensate Distribution Piping</t>
  </si>
  <si>
    <t>33 63 33 Steam Energy Distribution Metering</t>
  </si>
  <si>
    <t>33 70 00 Electrical Utilities</t>
  </si>
  <si>
    <t>33 71 00 Electrical Utility Transmission and Distribution</t>
  </si>
  <si>
    <t>33 71 13 Electrical Utility Towers</t>
  </si>
  <si>
    <t>33 71 13.13 Precast Concrete Electrical Utility Towers</t>
  </si>
  <si>
    <t>33 71 13.23 Steel Electrical Utility Towers</t>
  </si>
  <si>
    <t>33 71 13.33 Wood Electrical Utility Towers</t>
  </si>
  <si>
    <t>33 71 16 Electrical Poles</t>
  </si>
  <si>
    <t>33 71 16.13 Precast Concrete Electrical Utility Poles</t>
  </si>
  <si>
    <t>33 71 16.23 Steel Electrical Utility Poles</t>
  </si>
  <si>
    <t>33 71 16.33 Wood Electrical Utility Poles</t>
  </si>
  <si>
    <t>33 71 19 Electrical Underground Ducts, Ductbanks,And Manholes</t>
  </si>
  <si>
    <t>33 71 19.13 Electrical Manholes and Handholes</t>
  </si>
  <si>
    <t>33 71 19.23 Trenched Electrical Underground Duct and Ductbanks</t>
  </si>
  <si>
    <t>33 71 19.33 Trenchless Electrical Underground Duct and Ductbanks</t>
  </si>
  <si>
    <t>33 71 23 Insulators and Fittings</t>
  </si>
  <si>
    <t>33 71 23.13 Suspension Insulators</t>
  </si>
  <si>
    <t>33 71 23.16 Post Insulators</t>
  </si>
  <si>
    <t>33 71 23.23 Potheads</t>
  </si>
  <si>
    <t>33 71 26 Transmission and Distribution Equipment</t>
  </si>
  <si>
    <t>33 71 26.13 Capacitor Banks</t>
  </si>
  <si>
    <t>33 71 26.16 Coupling Capacitors</t>
  </si>
  <si>
    <t>33 71 26.23 Current Transformers</t>
  </si>
  <si>
    <t>33 71 26.26 Potential Transformers</t>
  </si>
  <si>
    <t>33 71 36 Extra-High-Voltage Transmission Wiring</t>
  </si>
  <si>
    <t>33 71 36.13 Overhead Extra-High-Voltage Transmission Wiring</t>
  </si>
  <si>
    <t>33 71 39 High-Voltage Transmission Wiring</t>
  </si>
  <si>
    <t>33 71 39.13 Overhead High-Voltage Transmission Wiring</t>
  </si>
  <si>
    <t>33 71 39.23 Underground High-Voltage Transmission Wiring</t>
  </si>
  <si>
    <t>33 71 39.33 Underwater High-Voltage Transmission Wiring</t>
  </si>
  <si>
    <t>33 71 49 Medium-Voltage Transmission Wiring</t>
  </si>
  <si>
    <t>33 71 49.13 Overhead Medium-Voltage Wiring</t>
  </si>
  <si>
    <t>33 71 49.23 Underground Medium-Voltage Transmission Wiring</t>
  </si>
  <si>
    <t>33 71 49.33 Underwater Medium-Voltage Transmission Wiring</t>
  </si>
  <si>
    <t>33 71 53 Direct-Current Transmission</t>
  </si>
  <si>
    <t>33 71 73 Electrical Utility Services</t>
  </si>
  <si>
    <t>33 71 83 Transmission and Distribution Specialties</t>
  </si>
  <si>
    <t>33 72 00 Utility Substations</t>
  </si>
  <si>
    <t>33 72 13 Deadend Structures</t>
  </si>
  <si>
    <t>33 72 23 Structural Bus Supports</t>
  </si>
  <si>
    <t>33 72 23.13 Bus Support Insulators</t>
  </si>
  <si>
    <t>33 72 26 Substation Bus Assemblies</t>
  </si>
  <si>
    <t>33 72 26.13 Aluminum Substation Bus Assemblies</t>
  </si>
  <si>
    <t>33 72 26.16 Copper Substation Bus Assemblies</t>
  </si>
  <si>
    <t>33 72 33 Control House Equipment</t>
  </si>
  <si>
    <t>33 72 33.13 Relays</t>
  </si>
  <si>
    <t>33 72 33.16 Substation Control Panels</t>
  </si>
  <si>
    <t>33 72 33.23 Power-Line Carriers</t>
  </si>
  <si>
    <t>33 72 33.26 Substation Metering</t>
  </si>
  <si>
    <t>33 72 33.43 Substation DC Supply</t>
  </si>
  <si>
    <t>33 72 43 Substation Control Wiring</t>
  </si>
  <si>
    <t>33 72 53 Shunt Reactors</t>
  </si>
  <si>
    <t>33 72 63 Substation Disconnect Switches</t>
  </si>
  <si>
    <t>33 72 63.13 Vertical Break Disconnect Switches</t>
  </si>
  <si>
    <t>33 72 63.16 Double End Break Disconnect Switches</t>
  </si>
  <si>
    <t>33 72 63.19 Double End Break "Vee" Disconnect Switches</t>
  </si>
  <si>
    <t>33 72 63.21 Center Break Disconnect Switches</t>
  </si>
  <si>
    <t>33 72 63.23 Center Break "Vee" Disconnect Switches</t>
  </si>
  <si>
    <t>33 72 63.26 Single Side Break Disconnect Switches</t>
  </si>
  <si>
    <t>33 72 63.27 Vertical Reach Disconnect Switches</t>
  </si>
  <si>
    <t>33 72 63.29 Grounding for Substation Disconnect Switches</t>
  </si>
  <si>
    <t>33 72 63.31 Hook Sticks</t>
  </si>
  <si>
    <t>33 73 00 Utility Transformers</t>
  </si>
  <si>
    <t>33 73 13 Liquid-Filled Utility Transformers</t>
  </si>
  <si>
    <t>33 73 23 Dry-Type Utility Transformers</t>
  </si>
  <si>
    <t>33 74 00 Extra High Voltage (EHV) Switchgear and protection devices</t>
  </si>
  <si>
    <t>33 74 13 Air EHV Circuit Breaker</t>
  </si>
  <si>
    <t>33 74 16 Oil EHV Circuit Breaker</t>
  </si>
  <si>
    <t>33 74 19 Gas EHV Circuit Breaker</t>
  </si>
  <si>
    <t>33 74 30 EHV Disconnect Switch</t>
  </si>
  <si>
    <t>33 74 36 EHV Utility Fuses</t>
  </si>
  <si>
    <t>33 74 39 EHV Surge Arresters</t>
  </si>
  <si>
    <t>33 74 40 EHV Rod Gap</t>
  </si>
  <si>
    <t>33 74 43 EVH Shunt Reactors</t>
  </si>
  <si>
    <t>33 74 43.13 EHV Shunt Reactor Banks</t>
  </si>
  <si>
    <t>33 74 43.16 EHV Current Limiting Reactors</t>
  </si>
  <si>
    <t>33 75 00 High-Voltage Switchgear and Protection Devices</t>
  </si>
  <si>
    <t>33 75 13 Air High-Voltage Circuit Breaker</t>
  </si>
  <si>
    <t>33 75 16 Oil High-Voltage Circuit Breaker</t>
  </si>
  <si>
    <t>33 75 19 Gas High-Voltage Circuit Breaker</t>
  </si>
  <si>
    <t>33 75 23 Vacuum High-Voltage Circuit Breaker</t>
  </si>
  <si>
    <t>33 75 30 High-Voltage Disconnect Switch</t>
  </si>
  <si>
    <t>33 75 36 High-Voltage Utility Fuses</t>
  </si>
  <si>
    <t>33 75 39 High-Voltage Surge Arresters</t>
  </si>
  <si>
    <t>33 75 40 High-Voltage Rod Gap</t>
  </si>
  <si>
    <t>33 77 00 Medium-Voltage Utility Switchgear and Protection Devices</t>
  </si>
  <si>
    <t>33 77 13 Air Medium-Voltage Circuit Breaker</t>
  </si>
  <si>
    <t>33 77 16 Oil Medium-Voltage Circuit Breaker</t>
  </si>
  <si>
    <t>33 77 19 Gas Medium-Voltage Circuit Breaker</t>
  </si>
  <si>
    <t>33 77 23 Vacuum Medium-Voltage Circuit Breaker</t>
  </si>
  <si>
    <t>33 77 26 Medium-Voltage Utility Fusible Interrupter Switchgear</t>
  </si>
  <si>
    <t>33 77 30 Medium-Voltage Disconnect Switch</t>
  </si>
  <si>
    <t>33 77 33 Medium-Voltage Utility Cutouts</t>
  </si>
  <si>
    <t>33 77 36 Medium-Voltage Utility Fuses</t>
  </si>
  <si>
    <t>33 77 39 Medium-Voltage Utility Surge Arresters</t>
  </si>
  <si>
    <t>33 77 40 Medium-Voltage Rod Gap</t>
  </si>
  <si>
    <t>33 77 53 Medium-Voltage Utility Reclosers</t>
  </si>
  <si>
    <t>33 78 00 Substation Converter Stations</t>
  </si>
  <si>
    <t>33 79 00 Site Grounding</t>
  </si>
  <si>
    <t>33 79 13 Site Improvement Grounding</t>
  </si>
  <si>
    <t>33 79 13.13 Fence Grounding</t>
  </si>
  <si>
    <t>33 79 16 Tower Grounding</t>
  </si>
  <si>
    <t>33 79 16.13 Communications Tower Grounding</t>
  </si>
  <si>
    <t>33 79 16.16 Antenna Tower Grounding</t>
  </si>
  <si>
    <t>33 79 19 Utilities Grounding</t>
  </si>
  <si>
    <t>33 79 19.13 Electrical Utilities Grounding</t>
  </si>
  <si>
    <t>33 79 19.16 Communications Utilities Grounding</t>
  </si>
  <si>
    <t>33 79 23 Utility Substation Grounding</t>
  </si>
  <si>
    <t>33 79 83 Site Grounding Conductors</t>
  </si>
  <si>
    <t>33 79 93 Site Lightning Protection</t>
  </si>
  <si>
    <t>33 79 93.13 Lightning Arrestors</t>
  </si>
  <si>
    <t>33 79 93.16 Lightning Strike Counters</t>
  </si>
  <si>
    <t>33 79 93.19 Lightning Strike Warning Devices</t>
  </si>
  <si>
    <t>33 80 00 Communications Utilities</t>
  </si>
  <si>
    <t>33 81 00 Communications Structures</t>
  </si>
  <si>
    <t>33 81 13 Monopole Communications Towers</t>
  </si>
  <si>
    <t>33 81 16 Lattice Communications Towers</t>
  </si>
  <si>
    <t>33 81 19 Guyed Communications Towers</t>
  </si>
  <si>
    <t>33 81 21 Concealed Communications Towers</t>
  </si>
  <si>
    <t>33 81 23 Broadcast Communications Towers</t>
  </si>
  <si>
    <t>33 81 27 Aerial Cable Installation Hardware</t>
  </si>
  <si>
    <t>33 81 29 Communications Vaults, Pedestals, and Enclosures</t>
  </si>
  <si>
    <t>33 81 63 Cell Site Shelter Equipment</t>
  </si>
  <si>
    <t>33 81 63.16 DC Rectifiers</t>
  </si>
  <si>
    <t>33 81 63.19 Backup Batteries</t>
  </si>
  <si>
    <t>33 81 63.23 Baseband Microwave Processing</t>
  </si>
  <si>
    <t>33 81 63.26 Base Station Transceivers</t>
  </si>
  <si>
    <t>33 81 63.43 Remote Monitoring</t>
  </si>
  <si>
    <t>33 82 00 Communications Transmission and Distribution</t>
  </si>
  <si>
    <t>33 82 13 Copper Communications Transmission and Distribution Cabling</t>
  </si>
  <si>
    <t>33 82 13.13 Copper Splicing and Terminations</t>
  </si>
  <si>
    <t>33 82 23 Optical Fiber Communications Transmission and Distribution Cabling</t>
  </si>
  <si>
    <t>33 82 23.13 Optical Fiber Splicing and Terminations</t>
  </si>
  <si>
    <t>33 82 33 Coaxial Communications Transmission and Distribution Cabling</t>
  </si>
  <si>
    <t>33 82 33.13 Coaxial Splicing and Terminations</t>
  </si>
  <si>
    <t>33 82 43 Grounding and Bonding for Communications Transmission and Distribution</t>
  </si>
  <si>
    <t>33 82 46 Cable Pressurization Equipment</t>
  </si>
  <si>
    <t>33 82 53 Cleaning, Lubrication, and Restoration Chemicals</t>
  </si>
  <si>
    <t>33 82 63 Shelter Equipment</t>
  </si>
  <si>
    <t>33 82 63.13 Transceivers</t>
  </si>
  <si>
    <t>33 82 63.16 Control Panels</t>
  </si>
  <si>
    <t>33 82 63.23 Power-Line Carriers</t>
  </si>
  <si>
    <t>33 82 63.43 Backup Batteries</t>
  </si>
  <si>
    <t>33 83 00 Wireless Communications Transmission and Distribution</t>
  </si>
  <si>
    <t>33 83 13 Laser Transmitters and Receivers</t>
  </si>
  <si>
    <t>33 83 16 Microwave Transmitters and Receivers</t>
  </si>
  <si>
    <t>33 83 17 Microwave Antennas</t>
  </si>
  <si>
    <t>33 83 17.13 Microwave Waveguides</t>
  </si>
  <si>
    <t>33 83 19 Infrared Transmitters and Receivers</t>
  </si>
  <si>
    <t>33 83 23 Radio Antennas</t>
  </si>
  <si>
    <t>34 00 00 Transportation</t>
  </si>
  <si>
    <t>34 01 00 Operation and Maintenance of Transportation</t>
  </si>
  <si>
    <t>34 01 13 Operation and Maintenance of Roadways</t>
  </si>
  <si>
    <t>34 01 23 Operation and Maintenance of Railways</t>
  </si>
  <si>
    <t>34 01 23.13 Track Removal and Salvage</t>
  </si>
  <si>
    <t>34 01 23.81 Track Crosstie Replacement</t>
  </si>
  <si>
    <t>34 01 33 Operation and Maintenance of Airfields</t>
  </si>
  <si>
    <t>34 01 43 Operation and Maintenance of Bridges</t>
  </si>
  <si>
    <t>34 05 00 Common Work Results for Transportation</t>
  </si>
  <si>
    <t>34 05 05 Selective Demolition for Transportation</t>
  </si>
  <si>
    <t>34 05 13 Common Work Results for Roadways</t>
  </si>
  <si>
    <t>34 05 23 Common Work Results for Railways</t>
  </si>
  <si>
    <t>34 05 33 Common Work Results for Airports</t>
  </si>
  <si>
    <t>34 05 43 Common Work Results for Bridges</t>
  </si>
  <si>
    <t>34 06 00 Schedules for Transportation</t>
  </si>
  <si>
    <t>34 06 13 Schedules for Roadways</t>
  </si>
  <si>
    <t>34 06 23 Schedules for Railways</t>
  </si>
  <si>
    <t>34 06 33 Schedules for Airfields</t>
  </si>
  <si>
    <t>34 06 43 Schedules for Bridges</t>
  </si>
  <si>
    <t>34 08 00 Commissioning of Transportation</t>
  </si>
  <si>
    <t>34 08 13 Commissioning of Roadways</t>
  </si>
  <si>
    <t>34 08 23 Commissioning of Railways</t>
  </si>
  <si>
    <t>34 08 33 Commissioning of Airfields</t>
  </si>
  <si>
    <t>34 08 43 Commissioning of Bridges</t>
  </si>
  <si>
    <t>34 10 00 Guideways/Railways</t>
  </si>
  <si>
    <t>34 11 00 Rail Tracks</t>
  </si>
  <si>
    <t>34 11 13 Track Rails</t>
  </si>
  <si>
    <t>34 11 13.13 Light Rail Track</t>
  </si>
  <si>
    <t>34 11 13.23 Heavy Rail Track</t>
  </si>
  <si>
    <t>34 11 16 Welded Track Rails</t>
  </si>
  <si>
    <t>34 11 16.13 In-Track Butt-Welded Track Rail</t>
  </si>
  <si>
    <t>34 11 16.16 Pressure-Welded Track Rail</t>
  </si>
  <si>
    <t>34 11 16.19 Thermite-Welded Track Rail</t>
  </si>
  <si>
    <t>34 11 19 Track Rail Joints</t>
  </si>
  <si>
    <t>34 11 23 Special Trackwork</t>
  </si>
  <si>
    <t>34 11 23.13 Ballasted Special Track Rail</t>
  </si>
  <si>
    <t>34 11 23.16 Direct-Fixation Track</t>
  </si>
  <si>
    <t>34 11 23.23 Running Rail</t>
  </si>
  <si>
    <t>34 11 23.26 Precurved Running Rail</t>
  </si>
  <si>
    <t>34 11 26 Ballasted Track Rail</t>
  </si>
  <si>
    <t>34 11 26.13 Track Rail Ballast</t>
  </si>
  <si>
    <t>34 11 26.16 Track Rail Subballast</t>
  </si>
  <si>
    <t>34 11 29 Embedded Track Rail</t>
  </si>
  <si>
    <t>34 11 33 Track Cross Ties</t>
  </si>
  <si>
    <t>34 11 33.13 Concrete Track Cross Ties</t>
  </si>
  <si>
    <t>34 11 33.16 Timber Track Cross Ties</t>
  </si>
  <si>
    <t>34 11 33.19 Resilient Track Cross Ties</t>
  </si>
  <si>
    <t>34 11 36 Track Rail Fasteners</t>
  </si>
  <si>
    <t>34 11 36.13 Direct-Fixation Fasteners</t>
  </si>
  <si>
    <t>34 11 39 Track Collector Pans</t>
  </si>
  <si>
    <t>34 11 39.13 Fiberglass Track Collector Pans</t>
  </si>
  <si>
    <t>34 11 93 Track Appurtenances and Accessories</t>
  </si>
  <si>
    <t>34 12 00 Monorails</t>
  </si>
  <si>
    <t>34 12 13 Elevated Monorails</t>
  </si>
  <si>
    <t>34 12 16 On-Grade Monorails</t>
  </si>
  <si>
    <t>34 12 19 Below-Grade Monorails</t>
  </si>
  <si>
    <t>34 12 23 Maglev Monorail</t>
  </si>
  <si>
    <t>34 12 63 Monorail Track</t>
  </si>
  <si>
    <t>34 13 00 Funiculars</t>
  </si>
  <si>
    <t>34 13 13 Inclined Railway</t>
  </si>
  <si>
    <t>34 14 00 Cable Transportation</t>
  </si>
  <si>
    <t>34 14 13 Aerial Tramways</t>
  </si>
  <si>
    <t>34 14 19 Gondolas</t>
  </si>
  <si>
    <t>34 14 26 Funitels</t>
  </si>
  <si>
    <t>34 14 33 Chairlifts</t>
  </si>
  <si>
    <t>34 14 39 Surface Lifts</t>
  </si>
  <si>
    <t>34 14 46 Ropeway Tows</t>
  </si>
  <si>
    <t>34 14 53 Cable Car Systems</t>
  </si>
  <si>
    <t>34 20 00 Traction Power</t>
  </si>
  <si>
    <t>34 21 00 Traction Power Distribution</t>
  </si>
  <si>
    <t>34 21 13 High Power Static Frequency Converters</t>
  </si>
  <si>
    <t>34 21 16 Traction Power Substations</t>
  </si>
  <si>
    <t>34 21 16.13 AC Traction Power Substations</t>
  </si>
  <si>
    <t>34 21 16.16 DC Traction Power Substations</t>
  </si>
  <si>
    <t>34 21 19 Traction Power Switchgear</t>
  </si>
  <si>
    <t>34 21 19.13 AC Traction Power Switchgear</t>
  </si>
  <si>
    <t>34 21 19.16 DC Traction Power Switchgear</t>
  </si>
  <si>
    <t>34 21 19.23 Frequency Changer</t>
  </si>
  <si>
    <t>34 21 23 Traction Power Transformer-Rectifier Units</t>
  </si>
  <si>
    <t>34 23 00 Overhead Traction Power</t>
  </si>
  <si>
    <t>34 23 13 Traction Power Poles</t>
  </si>
  <si>
    <t>34 23 16 Overhead Cable Suspension</t>
  </si>
  <si>
    <t>34 23 23 Overhead Traction Power Cables</t>
  </si>
  <si>
    <t>34 24 00 Third Rail Traction Power</t>
  </si>
  <si>
    <t>34 24 13 Bottom-Contact Third Rail</t>
  </si>
  <si>
    <t>34 24 16 Side-Contact Third Rail</t>
  </si>
  <si>
    <t>34 24 19 Top-Contact Third Rail</t>
  </si>
  <si>
    <t>34 40 00 Transportation Signaling and Control Equipment</t>
  </si>
  <si>
    <t>34 41 00 Roadway Signaling and Control Equipment</t>
  </si>
  <si>
    <t>34 41 13 Traffic Signals</t>
  </si>
  <si>
    <t>34 41 16 Traffic Control Equipment</t>
  </si>
  <si>
    <t>34 41 23 Roadway Monitoring Equipment</t>
  </si>
  <si>
    <t>34 41 33 In Roadway Warning Lights</t>
  </si>
  <si>
    <t>34 42 00 Railway Signaling and Control Equipment</t>
  </si>
  <si>
    <t>34 42 13 Railway Signals</t>
  </si>
  <si>
    <t>34 42 13.13 General Railway Signal Requirements</t>
  </si>
  <si>
    <t>34 42 13.16 Signal Solid State Coded Track Circuits</t>
  </si>
  <si>
    <t>34 42 16 Train Control Wires and Cables</t>
  </si>
  <si>
    <t>34 42 19 Vital Interlocking Logic Controllers</t>
  </si>
  <si>
    <t>34 42 23 Railway Control Equipment</t>
  </si>
  <si>
    <t>34 42 23.13 Mainline Train Control Room Equipment</t>
  </si>
  <si>
    <t>34 42 23.16 Yard Train Control Room Equipment</t>
  </si>
  <si>
    <t>34 42 23.19 Integrated Control Equipment</t>
  </si>
  <si>
    <t>34 42 23.23 Interlocking Railway Control Equipment</t>
  </si>
  <si>
    <t>34 42 26 Rail Network Equipment</t>
  </si>
  <si>
    <t>34 42 29 Station Agent Equipment</t>
  </si>
  <si>
    <t>34 42 33 Yard Management Equipment</t>
  </si>
  <si>
    <t>34 42 36 Supervisory Control and Data Acquisition</t>
  </si>
  <si>
    <t>34 43 00 Airfield Signaling and Control Equipment</t>
  </si>
  <si>
    <t>34 43 13 Airfield Signals and Lighting</t>
  </si>
  <si>
    <t>34 43 13.09 Airport Rotating Beacons</t>
  </si>
  <si>
    <t>34 43 13.10 Hazard Beacons</t>
  </si>
  <si>
    <t>34 43 13.11 Airport Beacon Towers</t>
  </si>
  <si>
    <t>34 43 13.12 Airport Obstruction Lights</t>
  </si>
  <si>
    <t>34 43 13.13 Airfield Runway Identification Lights</t>
  </si>
  <si>
    <t>34 43 13.16 Airfield Runway and Taxiway Inset Lighting</t>
  </si>
  <si>
    <t>34 43 13.19 Adhesive for Inset Lighting and Wiring</t>
  </si>
  <si>
    <t>34 43 13.23 Airfield Short-Approach Lighting Equipment</t>
  </si>
  <si>
    <t>34 43 13.26 Airfield Omni-Directional-Approach Lighting Equipment</t>
  </si>
  <si>
    <t>34 43 13.29 Airfield Low-Intensity-Approach Lighting Equipment</t>
  </si>
  <si>
    <t>34 43 13.33 Airfield High-Intensity-Approach Lighting Equipment</t>
  </si>
  <si>
    <t>34 43 13.36 Airfield Precision-Approach Path Indicator Equipment</t>
  </si>
  <si>
    <t>34 43 16 Airfield Landing Equipment</t>
  </si>
  <si>
    <t>34 43 16.13 Microwave Airfield Landing Equipment</t>
  </si>
  <si>
    <t>34 43 16.16 Instrument Airfield Landing Equipment</t>
  </si>
  <si>
    <t>34 43 16.19 Airfield Visual-Approach Slope Indicator Equipment</t>
  </si>
  <si>
    <t>34 43 19 Airfield Traffic Control Tower Equipment</t>
  </si>
  <si>
    <t>34 43 23 Weather Observation Equipment</t>
  </si>
  <si>
    <t>34 43 23.13 Automatic Weather Observation Equipment</t>
  </si>
  <si>
    <t>34 43 23.16 Airfield Wind Cones</t>
  </si>
  <si>
    <t>34 43 26 Airfield Control Equipment</t>
  </si>
  <si>
    <t>34 43 26.13 Airfield Lighting Control Equipment</t>
  </si>
  <si>
    <t>34 43 26.16 Airfield Lighting PLC Control Equipment</t>
  </si>
  <si>
    <t>34 43 26.19 Airfield Lighting Regulator Assembly</t>
  </si>
  <si>
    <t>34 48 00 Bridge Signaling and Control Equipment</t>
  </si>
  <si>
    <t>34 48 13 Operating Bridge Signals</t>
  </si>
  <si>
    <t>34 48 16 Operating Bridge Control Equipment</t>
  </si>
  <si>
    <t>34 50 00 Transportation Fare Collection Equipment</t>
  </si>
  <si>
    <t>34 52 00 Vehicle Fare Collection</t>
  </si>
  <si>
    <t>34 52 16 Vehicle Ticketing Equipment</t>
  </si>
  <si>
    <t>34 52 16.13 Vehicle Ticket Vending Machines</t>
  </si>
  <si>
    <t>34 52 26 Vehicle Fare Collection Equipment</t>
  </si>
  <si>
    <t>34 52 26.13 Vehicle Coin Fare Collection Equipment</t>
  </si>
  <si>
    <t>34 52 26.16 Vehicle Electronic Fare Collection Equipment</t>
  </si>
  <si>
    <t>34 52 33 Vehicle Fare Gates</t>
  </si>
  <si>
    <t>34 54 00 Passenger Fare Collection</t>
  </si>
  <si>
    <t>34 54 16 Passenger Ticketing Equipment</t>
  </si>
  <si>
    <t>34 54 16.13 Passenger Ticket Vending Machines</t>
  </si>
  <si>
    <t>34 54 16.16 Passenger Addfare Machines</t>
  </si>
  <si>
    <t>34 54 16.23 Passenger Intermodal Transfer Machines</t>
  </si>
  <si>
    <t>34 54 26 Passenger Fare Collection Equipment</t>
  </si>
  <si>
    <t>34 54 26.13 Passenger Coin Fare Collection Equipment</t>
  </si>
  <si>
    <t>34 54 26.16 Passenger Electronic Fare Collection Equipment</t>
  </si>
  <si>
    <t>34 54 33 Passenger Fare Gates</t>
  </si>
  <si>
    <t>34 70 00 Transportation Construction and Equipment</t>
  </si>
  <si>
    <t>34 71 00 Roadway Construction</t>
  </si>
  <si>
    <t>34 71 13 Vehicle Barriers</t>
  </si>
  <si>
    <t>34 71 13.13 Vehicle Median Barriers</t>
  </si>
  <si>
    <t>34 71 13.16 Vehicle Crash Barriers</t>
  </si>
  <si>
    <t>34 71 13.19 Vehicle Traffic Barriers</t>
  </si>
  <si>
    <t>34 71 13.26 Vehicle Guide Rails</t>
  </si>
  <si>
    <t>34 71 13.29 Vehicle Barrier Fenders</t>
  </si>
  <si>
    <t>34 71 16 Impact Attenuating Devices</t>
  </si>
  <si>
    <t>34 71 19 Vehicle Delineators</t>
  </si>
  <si>
    <t>34 71 19.13 Fixed Vehicle Delineators</t>
  </si>
  <si>
    <t>34 71 19.16 Flexible Vehicle Delineators</t>
  </si>
  <si>
    <t>34 72 00 Railway Construction</t>
  </si>
  <si>
    <t>34 72 13 Railway Line</t>
  </si>
  <si>
    <t>34 72 16 Railway Siding</t>
  </si>
  <si>
    <t>34 73 00 Airfield Construction</t>
  </si>
  <si>
    <t>34 73 13 Aircraft Tiedowns</t>
  </si>
  <si>
    <t>34 73 16 Airfield Grounding</t>
  </si>
  <si>
    <t>34 73 16.13 Aircraft Static Grounding</t>
  </si>
  <si>
    <t>34 73 19 Jet Blast Barriers</t>
  </si>
  <si>
    <t>34 73 23 Manufactured Airfield Control Towers</t>
  </si>
  <si>
    <t>34 73 26 Manufactured Helipads</t>
  </si>
  <si>
    <t>34 75 00 Roadway Equipment</t>
  </si>
  <si>
    <t>34 75 13 Operable Roadway Equipment</t>
  </si>
  <si>
    <t>34 75 13.13 Active Vehicle Barriers</t>
  </si>
  <si>
    <t>34 76 00 Railway Equipment</t>
  </si>
  <si>
    <t>34 76 13 Roadway Crossing Control Equipment</t>
  </si>
  <si>
    <t>34 77 00 Transportation Equipment</t>
  </si>
  <si>
    <t>34 77 13 Passenger Boarding Bridges</t>
  </si>
  <si>
    <t>34 77 13.13 Fixed Aircraft Passenger Boarding Bridges</t>
  </si>
  <si>
    <t>34 77 13.16 Movable Aircraft Passenger Boarding Bridges</t>
  </si>
  <si>
    <t>34 77 13.23 Ship Passenger Boarding Bridges</t>
  </si>
  <si>
    <t>34 77 33 Baggage Scanning Equipment</t>
  </si>
  <si>
    <t>34 77 36 Baggage Scales</t>
  </si>
  <si>
    <t>34 77 39 Baggage Conveying Equipment</t>
  </si>
  <si>
    <t>34 78 00 Weighing Equipment</t>
  </si>
  <si>
    <t>34 78 13 Truck Scales</t>
  </si>
  <si>
    <t>34 78 16 Weighbridges</t>
  </si>
  <si>
    <t>34 78 23 Railroad Car Scales</t>
  </si>
  <si>
    <t>34 78 33 Crane Scales</t>
  </si>
  <si>
    <t>34 80 00 Bridges</t>
  </si>
  <si>
    <t>34 81 00 Bridge Machinery</t>
  </si>
  <si>
    <t>34 81 13 Single-Swing Bridge Machinery</t>
  </si>
  <si>
    <t>34 81 16 Double-Swing Bridge Machinery</t>
  </si>
  <si>
    <t>34 81 19 Cantilever Bridge Machinery</t>
  </si>
  <si>
    <t>34 81 23 Lift Bridge Machinery</t>
  </si>
  <si>
    <t>34 81 26 Sliding Bridge Machinery</t>
  </si>
  <si>
    <t>34 81 29 Pontoon Bridge Machinery</t>
  </si>
  <si>
    <t>34 81 32 Bascule Bridge Machinery</t>
  </si>
  <si>
    <t>34 82 00 Bridge Specialties</t>
  </si>
  <si>
    <t>34 82 13 Bridge Vibration Dampers</t>
  </si>
  <si>
    <t>34 82 13.13 Visco Elastic Bridge Vibration Dampers</t>
  </si>
  <si>
    <t>34 82 13.16 Tuned-Mass Bridge Vibration Dampers</t>
  </si>
  <si>
    <t>34 82 19 Bridge Pier Protection</t>
  </si>
  <si>
    <t>34 82 19.13 Bridge Pier Ice Shields</t>
  </si>
  <si>
    <t>35 00 00 Waterway and Marine Construction</t>
  </si>
  <si>
    <t>35 01 00 Operation and Maintenance of Waterway and Marine Construction</t>
  </si>
  <si>
    <t>35 01 30 Operation and Maintenance of Coastal Construction</t>
  </si>
  <si>
    <t>35 01 40 Operation and Maintenance of Waterway Construction</t>
  </si>
  <si>
    <t>35 01 40.51 Waterway Dredging</t>
  </si>
  <si>
    <t>35 01 40.92 Preservation of Water Courses</t>
  </si>
  <si>
    <t>35 01 50 Operation and Maintenance of Marine Construction</t>
  </si>
  <si>
    <t>35 01 50.51 Marine Dredging</t>
  </si>
  <si>
    <t>35 01 50.71 Channel Excavation, Cleaning and Deepening</t>
  </si>
  <si>
    <t>35 01 70 Operation and Maintenance of Dams</t>
  </si>
  <si>
    <t>35 05 00 Common Work Results for Waterway and Marine Construction</t>
  </si>
  <si>
    <t>35 05 05 Selective Demolition for Waterway and Marine Construction</t>
  </si>
  <si>
    <t>35 05 30 Common Work Results for Coastal Construction</t>
  </si>
  <si>
    <t>35 05 40 Common Work Results for Waterway Construction</t>
  </si>
  <si>
    <t>35 05 50 Common Work Results for Marine Construction</t>
  </si>
  <si>
    <t>35 05 70 Common Work Results for Dams</t>
  </si>
  <si>
    <t>35 06 00 Schedules for Waterway and Marine Construction</t>
  </si>
  <si>
    <t>35 06 30 Schedules for Coastal Construction</t>
  </si>
  <si>
    <t>35 06 40 Schedules for Waterway Construction</t>
  </si>
  <si>
    <t>35 06 50 Schedules for Marine Construction</t>
  </si>
  <si>
    <t>35 06 70 Schedules for Dams</t>
  </si>
  <si>
    <t>35 08 00 Commissioning of Waterway and Marine Construction</t>
  </si>
  <si>
    <t>35 08 30 Commissioning of Coastal Construction</t>
  </si>
  <si>
    <t>35 08 40 Commissioning of Waterway Construction</t>
  </si>
  <si>
    <t>35 08 50 Commissioning of Marine Construction</t>
  </si>
  <si>
    <t>35 08 70 Commissioning of Dams</t>
  </si>
  <si>
    <t>35 10 00 Waterway and Marine Signaling and Control Equipment</t>
  </si>
  <si>
    <t>35 11 00 Signaling and Control Equipment for Waterways</t>
  </si>
  <si>
    <t>35 11 13 Signaling Equipment for Waterways</t>
  </si>
  <si>
    <t>35 11 53 Control Equipment for Waterways</t>
  </si>
  <si>
    <t>35 12 00 Marine Signaling and Control Equipment</t>
  </si>
  <si>
    <t>35 12 13 Marine Signaling Equipment</t>
  </si>
  <si>
    <t>35 12 13.13 Lighthouse Equipment</t>
  </si>
  <si>
    <t>35 12 33 Marine Navigation Equipment</t>
  </si>
  <si>
    <t>35 12 53 Marine Control Equipment</t>
  </si>
  <si>
    <t>35 13 00 Signaling and Control Equipment for Dams</t>
  </si>
  <si>
    <t>35 13 13 Signaling Equipment for Dams</t>
  </si>
  <si>
    <t>35 13 53 Control Equipment for Dams</t>
  </si>
  <si>
    <t>35 20 00 Waterway and Marine Construction and Equipment</t>
  </si>
  <si>
    <t>35 21 00 General Fabrications for Waterways</t>
  </si>
  <si>
    <t>35 21 13 Hydraulic Bifurcation Panels</t>
  </si>
  <si>
    <t>35 21 16 Hydraulic Bulkheads</t>
  </si>
  <si>
    <t>35 21 19 Hydraulic Manifolds</t>
  </si>
  <si>
    <t>35 21 23 Penstocks</t>
  </si>
  <si>
    <t>35 21 33 Trash Racks</t>
  </si>
  <si>
    <t>35 21 36 Debris Cages</t>
  </si>
  <si>
    <t>35 22 00 Hydraulic Gates</t>
  </si>
  <si>
    <t>35 22 13 Spillway Crest Gates</t>
  </si>
  <si>
    <t>35 22 19 Hydraulic Head Gates</t>
  </si>
  <si>
    <t>35 22 26 Sluice Gates</t>
  </si>
  <si>
    <t>35 22 33 Miter Gates</t>
  </si>
  <si>
    <t>35 22 39 Sector Gates</t>
  </si>
  <si>
    <t>35 22 46 Tainter Gates</t>
  </si>
  <si>
    <t>35 22 53 Vertical Lift Hydraulic Gates</t>
  </si>
  <si>
    <t>35 22 59 Hydraulic Closure Gates</t>
  </si>
  <si>
    <t>35 22 63 Through-Levee Access Gates</t>
  </si>
  <si>
    <t>35 24 00 Dredging</t>
  </si>
  <si>
    <t>35 24 13 Suction Dredging</t>
  </si>
  <si>
    <t>35 24 13.11 Training Suction Dredging</t>
  </si>
  <si>
    <t>35 24 13.13 Cutter Suction Dredging</t>
  </si>
  <si>
    <t>35 24 13.16 Auger Suction Dredging</t>
  </si>
  <si>
    <t>35 24 13.23 Jet-Lift Dredging</t>
  </si>
  <si>
    <t>35 24 13.26 Air-Lift Dredging</t>
  </si>
  <si>
    <t>35 24 21 Bucket Dredging</t>
  </si>
  <si>
    <t>35 24 23 Clamshell Dredging</t>
  </si>
  <si>
    <t>35 24 26 Backhoe/Dipper Dredging</t>
  </si>
  <si>
    <t>35 24 33 Water Injection Dredging</t>
  </si>
  <si>
    <t>35 24 36 Pneumatic Dredging</t>
  </si>
  <si>
    <t>35 24 43 Bed-Levelling Dredging</t>
  </si>
  <si>
    <t>35 24 46 Krabbelaar Dredging</t>
  </si>
  <si>
    <t>35 24 53 Waterway Snag Removal</t>
  </si>
  <si>
    <t>35 30 00 Coastal Construction</t>
  </si>
  <si>
    <t>35 31 00 Shoreline Protection</t>
  </si>
  <si>
    <t>35 31 16 Seawalls</t>
  </si>
  <si>
    <t>35 31 16.13 Concrete Seawalls</t>
  </si>
  <si>
    <t>35 31 16.16 Segmental Seawalls</t>
  </si>
  <si>
    <t>35 31 16.19 Steel Sheet Piling Seawalls</t>
  </si>
  <si>
    <t>35 31 16.23 Timber Seawalls</t>
  </si>
  <si>
    <t>35 31 16.40 Stone Seawalls</t>
  </si>
  <si>
    <t>35 31 19 Revetments</t>
  </si>
  <si>
    <t>35 31 19.13 Sacked Cement-Sand Revetments</t>
  </si>
  <si>
    <t>35 31 19.16 Concrete Unit Masonry Revetments</t>
  </si>
  <si>
    <t>35 31 19.36 Gabion Revetments</t>
  </si>
  <si>
    <t>35 31 19.40 Stone Revetments</t>
  </si>
  <si>
    <t>35 31 23 Breakwaters</t>
  </si>
  <si>
    <t>35 31 23.13 Rubble Mound Breakwaters</t>
  </si>
  <si>
    <t>35 31 23.16 Precast Breakwater Modules</t>
  </si>
  <si>
    <t>35 31 26 Jetties</t>
  </si>
  <si>
    <t>35 31 26.13 Concrete Jetties</t>
  </si>
  <si>
    <t>35 31 26.16 Concrete Unit Masonry Jetties</t>
  </si>
  <si>
    <t>35 31 26.36 Gabion Jetties</t>
  </si>
  <si>
    <t>35 31 26.40 Stone Jetties</t>
  </si>
  <si>
    <t>35 31 29 Groins</t>
  </si>
  <si>
    <t>35 31 29.13 Concrete Groins</t>
  </si>
  <si>
    <t>35 31 29.16 Concrete Unit Masonry Groins</t>
  </si>
  <si>
    <t>35 31 29.26 Steel Groins</t>
  </si>
  <si>
    <t>35 31 29.36 Gabion Groins</t>
  </si>
  <si>
    <t>35 31 29.40 Stone Groins</t>
  </si>
  <si>
    <t>35 32 00 Artificial Reefs</t>
  </si>
  <si>
    <t>35 32 13 Scrap Material Artificial Reefs</t>
  </si>
  <si>
    <t>35 32 13.13 Scrap Concrete Artificial Reefs</t>
  </si>
  <si>
    <t>35 32 13.19 Scrap Steel Artificial Reefs</t>
  </si>
  <si>
    <t>35 32 13.33 Sunken Ship Artificial Reefs</t>
  </si>
  <si>
    <t>35 32 16 Constructed Artificial Reefs</t>
  </si>
  <si>
    <t>35 32 16.13 Constructed Concrete Artificial Reefs</t>
  </si>
  <si>
    <t>35 32 16.19 Constructed Steel Artificial Reefs</t>
  </si>
  <si>
    <t>35 40 00 Waterway Construction and Equipment</t>
  </si>
  <si>
    <t>35 41 00 Levees</t>
  </si>
  <si>
    <t>35 41 13 Landside Levee Berms</t>
  </si>
  <si>
    <t>35 41 13.13 Stability Landside Levee Berms</t>
  </si>
  <si>
    <t>35 41 13.16 Seepage Landside Levee Berms</t>
  </si>
  <si>
    <t>35 41 16 Levee Cutoff Trenches</t>
  </si>
  <si>
    <t>35 41 19 Levee Relief Wells</t>
  </si>
  <si>
    <t>35 42 00 Waterway Bank Protection</t>
  </si>
  <si>
    <t>35 42 13 Piling Bank Protection</t>
  </si>
  <si>
    <t>35 42 13.19 Steel Sheet Piling Bank Protection</t>
  </si>
  <si>
    <t>35 42 13.23 Timber Piling Bank Protection</t>
  </si>
  <si>
    <t>35 42 13.26 Plastic Piling Bank Protection</t>
  </si>
  <si>
    <t>35 42 29 Grout-Bag Bank Protection</t>
  </si>
  <si>
    <t>35 42 34 Soil Reinforcement Bank Protection</t>
  </si>
  <si>
    <t>35 42 35 Slope Protection Bank Protection</t>
  </si>
  <si>
    <t>35 42 36 Gabion Bank Protection</t>
  </si>
  <si>
    <t>35 42 37 Riprap Bank Protection</t>
  </si>
  <si>
    <t>35 42 53 Wall Bank Protection</t>
  </si>
  <si>
    <t>35 42 53.16 Concrete Unit Masonry Wall Bank Protection</t>
  </si>
  <si>
    <t>35 42 53.19 Segmental Wall Bank Protection</t>
  </si>
  <si>
    <t>35 42 53.40 Stone Wall Bank Protection</t>
  </si>
  <si>
    <t>35 43 00 Waterway Scour Protection</t>
  </si>
  <si>
    <t>35 43 29 Grout-Bag Scour Protection</t>
  </si>
  <si>
    <t>35 43 34 Soil Reinforcement Scour Protection</t>
  </si>
  <si>
    <t>35 43 35 Slope Protection Scour Protection</t>
  </si>
  <si>
    <t>35 43 36 Gabion Scour Protection</t>
  </si>
  <si>
    <t>35 43 37 Riprap Scour Protection</t>
  </si>
  <si>
    <t>35 43 53 Wall Scour Protection</t>
  </si>
  <si>
    <t>35 43 53.13 Concrete Unit Masonry Wall Scour Protection</t>
  </si>
  <si>
    <t>35 43 53.16 Segmental Wall Scour Protection</t>
  </si>
  <si>
    <t>35 43 53.40 Stone Wall Scour Protection</t>
  </si>
  <si>
    <t>35 49 00 Waterway Structures</t>
  </si>
  <si>
    <t>35 49 13 Floodwalls</t>
  </si>
  <si>
    <t>35 49 13.13 Concrete Floodwalls</t>
  </si>
  <si>
    <t>35 49 13.16 Masonry Floodwalls</t>
  </si>
  <si>
    <t>35 49 23 Waterway Locks</t>
  </si>
  <si>
    <t>35 49 23.13 Concrete Waterway Locks</t>
  </si>
  <si>
    <t>35 49 23.23 Piling Waterway Locks</t>
  </si>
  <si>
    <t>35 49 26 Floodgate Machinery</t>
  </si>
  <si>
    <t>35 50 00 Marine Construction and Equipment</t>
  </si>
  <si>
    <t>35 51 00 Floating Construction</t>
  </si>
  <si>
    <t>35 51 13 Floating Piers</t>
  </si>
  <si>
    <t>35 51 13.23 Floating Wood Piers</t>
  </si>
  <si>
    <t>35 51 13.26 Floating Plastic Piers</t>
  </si>
  <si>
    <t>35 51 23 Pontoons</t>
  </si>
  <si>
    <t>35 52 00 Offshore Platform Construction</t>
  </si>
  <si>
    <t>35 52 13 Fixed Offshore Platform Construction</t>
  </si>
  <si>
    <t>35 52 23 Semi-Submersible Offshore Platform Construction</t>
  </si>
  <si>
    <t>35 52 33 Floating Offshore Platform Construction</t>
  </si>
  <si>
    <t>35 53 00 Underwater Construction</t>
  </si>
  <si>
    <t>35 53 23 Underwater Harbor Deepening</t>
  </si>
  <si>
    <t>35 53 33 Underwater Pipeline Construction</t>
  </si>
  <si>
    <t>35 53 43 Underwater Foundation Construction</t>
  </si>
  <si>
    <t>35 53 53 Underwater Structures Construction</t>
  </si>
  <si>
    <t>35 53 63 Underwater Waterproofing</t>
  </si>
  <si>
    <t>35 59 00 Marine Specialties</t>
  </si>
  <si>
    <t>35 59 13 Marine Fenders</t>
  </si>
  <si>
    <t>35 59 13.13 Prestressed Concrete Marine Fender Piling</t>
  </si>
  <si>
    <t>35 59 13.16 Resilient Foam-Filled Marine Fenders</t>
  </si>
  <si>
    <t>35 59 13.19 Rubber Marine Fenders</t>
  </si>
  <si>
    <t>35 59 23 Buoys</t>
  </si>
  <si>
    <t>35 59 23.13 Mooring Buoys</t>
  </si>
  <si>
    <t>35 59 23.16 Anchor Pendant Buoys</t>
  </si>
  <si>
    <t>35 59 23.19 Navigation Buoys</t>
  </si>
  <si>
    <t>35 59 29 Mooring Devices</t>
  </si>
  <si>
    <t>35 59 29.13 Quick-Release Mooring Hooks</t>
  </si>
  <si>
    <t>35 59 29.16 Laser Docking Systems</t>
  </si>
  <si>
    <t>35 59 29.19 Capstans</t>
  </si>
  <si>
    <t>35 59 33 Marine Bollards and Cleats</t>
  </si>
  <si>
    <t>35 59 33.13 Cast-Steel Marine Bollards and Cleats</t>
  </si>
  <si>
    <t>35 59 33.16 Cast-Iron Marine Bollards and Cleats</t>
  </si>
  <si>
    <t>35 59 33.19 Stainless-Steel Marine Bollards and Cleats</t>
  </si>
  <si>
    <t>35 59 33.23 Plastic Marine Bollards and Cleats</t>
  </si>
  <si>
    <t>35 59 93 Marine Chain and Accessories</t>
  </si>
  <si>
    <t>35 59 93.13 Marine Chain</t>
  </si>
  <si>
    <t>35 59 93.16 Marine Shackles</t>
  </si>
  <si>
    <t>35 59 93.19 Marine Chain Tensioners</t>
  </si>
  <si>
    <t>35 70 00 Dam Construction and Equipment</t>
  </si>
  <si>
    <t>35 71 00 Gravity Dams</t>
  </si>
  <si>
    <t>35 71 13 Concrete Gravity Dams</t>
  </si>
  <si>
    <t>35 71 16 Masonry Gravity Dams</t>
  </si>
  <si>
    <t>35 71 19 Rockfill Gravity Dams</t>
  </si>
  <si>
    <t>35 72 00 Arch Dams</t>
  </si>
  <si>
    <t>35 72 13 Concrete Arch Dams</t>
  </si>
  <si>
    <t>35 73 00 Embankment Dams</t>
  </si>
  <si>
    <t>35 73 13 Earth Embankment Dam</t>
  </si>
  <si>
    <t>35 73 16 Rock Embankment Dams</t>
  </si>
  <si>
    <t>35 74 00 Buttress Dams</t>
  </si>
  <si>
    <t>35 74 13 Concrete Buttress Dams</t>
  </si>
  <si>
    <t>35 79 00 Auxiliary Dam Structures</t>
  </si>
  <si>
    <t>35 79 13 Fish Ladders</t>
  </si>
  <si>
    <t>35 79 13.13 Concrete Fish Ladders</t>
  </si>
  <si>
    <t>40 00 00 Process Interconnections</t>
  </si>
  <si>
    <t>40 01 00 Operation and Maintenance of Process Interconnections</t>
  </si>
  <si>
    <t>40 01 10 Operation and Maintenance of Gas and Vapor Process Piping</t>
  </si>
  <si>
    <t>40 01 20 Operation and Maintenance of Liquids Process Piping</t>
  </si>
  <si>
    <t>40 01 30 Operation and Maintenance of Solid and Mixed Materials Piping and Chutes</t>
  </si>
  <si>
    <t>40 01 40 Operation and Maintenance of Process Piping and Equipment Protection</t>
  </si>
  <si>
    <t>40 01 60 Operation and Maintenance of Process Control and Process Facility Enterprise Management Systems</t>
  </si>
  <si>
    <t>40 01 70 Operation and Maintenance of Instrumentation for Process Systems</t>
  </si>
  <si>
    <t>40 01 90 Operation and Maintenance of Primary Control Devices</t>
  </si>
  <si>
    <t>40 05 00 Common Work Results for Process Interconnections</t>
  </si>
  <si>
    <t>40 05 04 Selective Demolition for Process Interconnections</t>
  </si>
  <si>
    <t>40 05 05 Exposed Piping Installation</t>
  </si>
  <si>
    <t>40 05 06 Couplings, Adapters, and Specials for Process Piping</t>
  </si>
  <si>
    <t>40 05 07 Hangers and Supports for Process Piping</t>
  </si>
  <si>
    <t>40 05 09 Wall Pipes, Floor Pipes, and Pipe Sleeves</t>
  </si>
  <si>
    <t>40 05 11 Aluminum Process Pipe</t>
  </si>
  <si>
    <t>40 05 12 Brass Process Pipe</t>
  </si>
  <si>
    <t>40 05 13 Bronze Process Pipe</t>
  </si>
  <si>
    <t>40 05 17 Copper Process Pipe and Tubing</t>
  </si>
  <si>
    <t>40 05 19 Ductile Iron Process Pipe</t>
  </si>
  <si>
    <t>40 05 21 High-Alloy Nickel Process Pipe and Tubing</t>
  </si>
  <si>
    <t>40 05 23 Stainless Steel Process Pipe and Tubing</t>
  </si>
  <si>
    <t>40 05 23.13 Duplex and Super-Duplex Stainless Steel Process Pipe</t>
  </si>
  <si>
    <t>40 05 23.23 300- and 400-Series Stainless Steel Process Pipe</t>
  </si>
  <si>
    <t>40 05 23.33 Special-Fabrication Stainless Steel Process Pipe and Tubing</t>
  </si>
  <si>
    <t>40 05 24 Steel Process Pipe</t>
  </si>
  <si>
    <t>40 05 24.13 Steel Pipe and Tubing for Air and Gas Service</t>
  </si>
  <si>
    <t>40 05 24.23 Steel Pipe for Water Service</t>
  </si>
  <si>
    <t>40 05 24.26 Steel Pipe and Tubing for Process Liquid Service</t>
  </si>
  <si>
    <t>40 05 24.33 Steel Pipe for Bulk Materials Conveyance</t>
  </si>
  <si>
    <t>40 05 26 Other Metals Process Pipe</t>
  </si>
  <si>
    <t>40 05 26.13 Titanium Process Pipe</t>
  </si>
  <si>
    <t>40 05 26.23 Tantalum Process Pipe</t>
  </si>
  <si>
    <t>40 05 26.33 Zirconium Process Pipe</t>
  </si>
  <si>
    <t>40 05 31 Thermoplastic Process Pipe</t>
  </si>
  <si>
    <t>40 05 31.13 Polyvinyl Chloride Process Pipe</t>
  </si>
  <si>
    <t>40 05 31.23 Chlorinated Polyvinyl Chloride Process Pipe</t>
  </si>
  <si>
    <t>40 05 31.33 ABS Process Pipe</t>
  </si>
  <si>
    <t>40 05 31.43 Polypropylene Process Pipe</t>
  </si>
  <si>
    <t>40 05 31.53 PVDF Process Pipe</t>
  </si>
  <si>
    <t>40 05 31.63 High-Purity Plastic Process Pipe</t>
  </si>
  <si>
    <t>40 05 31.83 Flexible Plastic Tubing</t>
  </si>
  <si>
    <t>40 05 33 High-Density Polyethylene Process Pipe</t>
  </si>
  <si>
    <t>40 05 36 Fiberglass-Reinforced Plastic Process Pipe</t>
  </si>
  <si>
    <t>40 05 36.13 Fiberglass-Reinforced Plastic Pipe for Process Air, Gas, and Odor Service</t>
  </si>
  <si>
    <t>40 05 36.23 Fiberglass-Reinforced Plastic Pipe for Process Liquid Service</t>
  </si>
  <si>
    <t>40 05 37 Centrifugally Cast Fiberglass-Reinforced Polymer Mortar Process Pipe</t>
  </si>
  <si>
    <t>40 05 38 PTFE Process Pipe</t>
  </si>
  <si>
    <t>40 05 39 Concrete Pipe</t>
  </si>
  <si>
    <t>40 05 39.13 Concrete Pressure Water Pipe</t>
  </si>
  <si>
    <t>40 05 39.23 Concrete Gravity and Drainage Process Pipe</t>
  </si>
  <si>
    <t>40 05 51 Common Requirements for Process Valves</t>
  </si>
  <si>
    <t>40 05 53 Process Valves Four-inch Diameter and Larger</t>
  </si>
  <si>
    <t>40 05 56 Process Valves, Smaller than Four-inch Diameter</t>
  </si>
  <si>
    <t>40 05 57 Actuators for Process Valves and Gates</t>
  </si>
  <si>
    <t>40 05 57.13 Manual Actuators</t>
  </si>
  <si>
    <t>40 05 57.23 Electric Motor Actuators</t>
  </si>
  <si>
    <t>40 05 57.33 Hydraulic Cylinder Actuators</t>
  </si>
  <si>
    <t>40 05 57.43 Hydraulic Actuator Systems</t>
  </si>
  <si>
    <t>40 05 57.53 Pneumatic Actuators</t>
  </si>
  <si>
    <t>40 05 59 Hydraulic Gates</t>
  </si>
  <si>
    <t>40 05 59.13 Stop Plates</t>
  </si>
  <si>
    <t>40 05 59.16 Stop Logs</t>
  </si>
  <si>
    <t>40 05 59.21 Aluminum Slide Gates</t>
  </si>
  <si>
    <t>40 05 59.23 Stainless Steel Slide Gates</t>
  </si>
  <si>
    <t>40 05 59.26 Fiberglass-Reinforced Plastic Slide Gates</t>
  </si>
  <si>
    <t>40 05 59.33 Cast Iron Slide Gates</t>
  </si>
  <si>
    <t>40 05 59.43 Butterfly Gates</t>
  </si>
  <si>
    <t>40 05 61 Gate Valves</t>
  </si>
  <si>
    <t>40 05 61.13 Solid Wedge Metal-Seated Gate Valves</t>
  </si>
  <si>
    <t>40 05 61.16 Double Disc Metal-Seated Gate Valves</t>
  </si>
  <si>
    <t>40 05 61.23 Resilient-Seated Gate Valves</t>
  </si>
  <si>
    <t>40 05 61.43 Knife Gate Valves</t>
  </si>
  <si>
    <t>40 05 62 Plug Valves</t>
  </si>
  <si>
    <t>40 05 62.13 Eccentric Plug Valves for Gas Service</t>
  </si>
  <si>
    <t>40 05 62.16 Eccentric Plug Valves for Liquid Service</t>
  </si>
  <si>
    <t>40 05 63 Ball Valves</t>
  </si>
  <si>
    <t>40 05 63.13 AWWA Metal-Seated Ball Valves</t>
  </si>
  <si>
    <t>40 05 63.16 AWWA Resilient-Seated Ball Valves</t>
  </si>
  <si>
    <t>40 05 63.33 Metallic Ball Valves</t>
  </si>
  <si>
    <t>40 05 63.43 Plastic Ball Valves</t>
  </si>
  <si>
    <t>40 05 64 Butterfly Valves</t>
  </si>
  <si>
    <t>40 05 64.13 Metal-Seated Butterfly Valves</t>
  </si>
  <si>
    <t>40 05 64.16 AWWA Resilient-Seated Butterfly Valves</t>
  </si>
  <si>
    <t>40 05 64.23 Metallic Industrial Butterfly Valves</t>
  </si>
  <si>
    <t>40 05 64.26 Plastic Industrial Butterfly Valves</t>
  </si>
  <si>
    <t>40 05 64.33 Butterfly Valves in Air or Gas Service</t>
  </si>
  <si>
    <t>40 05 64.36 High-Performance Butterfly Valves in Air or Gas Service</t>
  </si>
  <si>
    <t>40 05 64.43 Dampers for Corrosive Gas Service</t>
  </si>
  <si>
    <t>40 05 65 Valves for Pump Control and Check Service</t>
  </si>
  <si>
    <t>40 05 65.11 Angle Valves</t>
  </si>
  <si>
    <t>40 05 65.13 Cone Valves</t>
  </si>
  <si>
    <t>40 05 65.16 Globe Valves</t>
  </si>
  <si>
    <t>40 05 65.23 Swing Check Valves</t>
  </si>
  <si>
    <t>40 05 65.26 Tilting Disc Check Valves</t>
  </si>
  <si>
    <t>40 05 65.29 Double-Disk Check Valves</t>
  </si>
  <si>
    <t>40 05 67 Specialized Pressure and Flow-Control Valves</t>
  </si>
  <si>
    <t>40 05 67.13 Reduced-Pressure Zone Backflow Preventers for Process Service</t>
  </si>
  <si>
    <t>40 05 67.16 Double Check Valve Assembly Backflow Preventers for Process Service</t>
  </si>
  <si>
    <t>40 05 67.23 Pressure Vacuum Breaker Backflow Preventers</t>
  </si>
  <si>
    <t>40 05 67.26 Atmospheric Vacuum Breaker Backflow Preventers</t>
  </si>
  <si>
    <t>40 05 67.29 Hose Connection Vacuum Breaker Backflow Preventers</t>
  </si>
  <si>
    <t>40 05 67.33 Backpressure Valves</t>
  </si>
  <si>
    <t>40 05 67.36 Pressure-Regulating Valves</t>
  </si>
  <si>
    <t>40 05 67.39 Pressure-Relief Valves</t>
  </si>
  <si>
    <t>40 05 67.41 Direct-Acting Surge Relief Valves for Water Service</t>
  </si>
  <si>
    <t>40 05 67.43 Pilot-Operated Surge Relief Valves for Water Service</t>
  </si>
  <si>
    <t>40 05 67.44 Pilot-Operated Surge Arrestor Valves for Water Service</t>
  </si>
  <si>
    <t>40 05 67.46 Electronic Surge Anticipator Valves for Water Service</t>
  </si>
  <si>
    <t>40 05 67.47 Surge Relief Valves for Wastewater Service</t>
  </si>
  <si>
    <t>40 05 67.49 Electronic Surge Anticipator Valves for Wastewater Service</t>
  </si>
  <si>
    <t>40 05 71 Solids Handling Valves</t>
  </si>
  <si>
    <t>40 05 71.13 Duckbill Check Valves</t>
  </si>
  <si>
    <t>40 05 71.16 Flap Gates</t>
  </si>
  <si>
    <t>40 05 71.23 Mud Valves</t>
  </si>
  <si>
    <t>40 05 71.33 Telescoping Valves</t>
  </si>
  <si>
    <t>40 05 73 Special-Application Process Valves</t>
  </si>
  <si>
    <t>40 05 73.13 Altitude Valves</t>
  </si>
  <si>
    <t>40 05 73.16 Float Valves</t>
  </si>
  <si>
    <t>40 05 73.23 Anti-Cavitation Valves</t>
  </si>
  <si>
    <t>40 05 74 Flexible-Closure Valves</t>
  </si>
  <si>
    <t>40 05 74.13 Diaphragm Valves</t>
  </si>
  <si>
    <t>40 05 74.23 Pinch Valves</t>
  </si>
  <si>
    <t>40 05 76 Hot-Tapping Valves and Appurtenances</t>
  </si>
  <si>
    <t>40 05 76.13 Tapping Sleeves and Valves</t>
  </si>
  <si>
    <t>40 05 76.16 Tapping Machines</t>
  </si>
  <si>
    <t>40 05 76.23 Line Stops</t>
  </si>
  <si>
    <t>40 05 78 Air Valves for Water and Wastewater Service</t>
  </si>
  <si>
    <t>40 05 78.11 Air Release Valves for Water Service</t>
  </si>
  <si>
    <t>40 05 78.13 Air/Vacuum Valves for Water Service</t>
  </si>
  <si>
    <t>40 05 78.16 Vacuum-Breaking Valves for Water Service</t>
  </si>
  <si>
    <t>40 05 78.19 Combination Air Valves for Water Service</t>
  </si>
  <si>
    <t>40 05 78.21 Air Release Valves for Wastewater Service</t>
  </si>
  <si>
    <t>40 05 78.23 Air/Vacuum Valves for Wastewater Service</t>
  </si>
  <si>
    <t>40 05 78.26 Vacuum-Breaking Valves for Wastewater Service</t>
  </si>
  <si>
    <t>40 05 78.29 Combination Air Valves for Wastewater Service</t>
  </si>
  <si>
    <t>40 05 81 Hydrants and Hose Bibbs for Process Service</t>
  </si>
  <si>
    <t>40 05 81.13 Fire Hydrants</t>
  </si>
  <si>
    <t>40 05 81.23 Yard Hydrants</t>
  </si>
  <si>
    <t>40 05 81.26 Freeze-Proof Yard Hydrants</t>
  </si>
  <si>
    <t>40 05 81.33 Hose Bibbs</t>
  </si>
  <si>
    <t>40 05 82 Solenoid Valves for Process Service</t>
  </si>
  <si>
    <t>40 05 89 Valve Accessories</t>
  </si>
  <si>
    <t>40 05 89.13 Basket Strainers for Process Service</t>
  </si>
  <si>
    <t>40 05 89.23 Needle Valves</t>
  </si>
  <si>
    <t>40 05 89.33 Quick-Connect Couplers</t>
  </si>
  <si>
    <t>40 05 93 Common Motor Requirements for Process Equipment</t>
  </si>
  <si>
    <t>40 05 96 Vibration and Seismic Controls for Process Equipment</t>
  </si>
  <si>
    <t>40 05 97 Identification for Process Equipment</t>
  </si>
  <si>
    <t>40 06 00 Schedules for Process Interconnections</t>
  </si>
  <si>
    <t>40 06 10 Schedules for Gas and Vapor Process Piping and Ductwork</t>
  </si>
  <si>
    <t>40 06 20 Schedules for Liquids Process Piping</t>
  </si>
  <si>
    <t>40 06 30 Schedules for Solid and Mixed Materials Piping and Chutes</t>
  </si>
  <si>
    <t>40 06 40 Schedules for Process Piping and Equipment Protection</t>
  </si>
  <si>
    <t>40 06 60 Schedules for Process Control and Process Facility Enterprise Management Systems</t>
  </si>
  <si>
    <t>40 06 70 Schedules of Instrumentation for Process Systems</t>
  </si>
  <si>
    <t>40 06 90 Schedules for Primary Control Devices</t>
  </si>
  <si>
    <t>40 10 00 Gas and Vapor Process Piping and Ductwork</t>
  </si>
  <si>
    <t>40 11 00 Steam Process Piping</t>
  </si>
  <si>
    <t>40 11 13 Low-Pressure Steam Process Piping</t>
  </si>
  <si>
    <t>40 11 16 Intermediate-Pressure Steam Process Piping</t>
  </si>
  <si>
    <t>40 11 19 High-Pressure Steam Process Piping</t>
  </si>
  <si>
    <t>40 11 23 Condensate Process Piping for Process Applications</t>
  </si>
  <si>
    <t>40 12 00 Compressed Air Process Piping</t>
  </si>
  <si>
    <t>40 12 13 Compressed Air Process Piping for Breathing Service</t>
  </si>
  <si>
    <t>40 12 23 Low-Pressure Compressed Air Process Piping</t>
  </si>
  <si>
    <t>40 12 53 High-Pressure Compressed Air Process Piping</t>
  </si>
  <si>
    <t>40 13 00 Process Ductwork</t>
  </si>
  <si>
    <t>40 15 00 Combustion System Gas Piping</t>
  </si>
  <si>
    <t>40 15 13 Combustion Air Piping</t>
  </si>
  <si>
    <t>40 15 16 Oxygen Combustion System Gas Piping</t>
  </si>
  <si>
    <t>40 15 19 Flue-Gas Combustion System Piping</t>
  </si>
  <si>
    <t>40 15 23 Exothermic-Gas Combustion System Piping</t>
  </si>
  <si>
    <t>40 15 26 Endothermic-Gas Combustion System Piping</t>
  </si>
  <si>
    <t>40 15 29 Dissociated-Ammonia-Gas Combustion System Piping</t>
  </si>
  <si>
    <t>40 16 00 Specialty and High-Purity Gases Piping</t>
  </si>
  <si>
    <t>40 16 13 Ammonia Gas Piping</t>
  </si>
  <si>
    <t>40 16 16 Boron Gas Piping</t>
  </si>
  <si>
    <t>40 16 17 Chlorine Gas Piping</t>
  </si>
  <si>
    <t>40 16 26 Diborane Gas Piping</t>
  </si>
  <si>
    <t>40 16 29 Fluorine Gas Piping</t>
  </si>
  <si>
    <t>40 16 33 Hydrogen Sulfide Gas Piping</t>
  </si>
  <si>
    <t>40 16 36 Nitrous-Oxide Gas Process Piping</t>
  </si>
  <si>
    <t>40 16 37 Oxygen Gas Process Piping</t>
  </si>
  <si>
    <t>40 16 39 Ozone Gas Process Piping</t>
  </si>
  <si>
    <t>40 16 43 Phosphine Gas Piping</t>
  </si>
  <si>
    <t>40 16 46 Silane Gas Piping</t>
  </si>
  <si>
    <t>40 16 49 Sulfur-Dioxide Gas Piping</t>
  </si>
  <si>
    <t>40 16 53 Specialty Gas Mixtures Piping</t>
  </si>
  <si>
    <t>40 16 56 High-Purity Gas Piping Components</t>
  </si>
  <si>
    <t>40 17 00 Welding and Cutting Gases Piping</t>
  </si>
  <si>
    <t>40 17 13 Acetylene Welding and Cutting Piping</t>
  </si>
  <si>
    <t>40 17 16 Acetylene-Hydrogen Mix Welding and Cutting Piping</t>
  </si>
  <si>
    <t>40 17 19 Methylacetylene-Propadiene Welding and Cutting Piping</t>
  </si>
  <si>
    <t>40 17 23 Oxygen Welding and Cutting Piping</t>
  </si>
  <si>
    <t>40 17 26 Inert Gas Welding and Cutting Piping</t>
  </si>
  <si>
    <t>40 18 00 Vacuum Systems Process Piping</t>
  </si>
  <si>
    <t>40 18 13 Low-Vacuum Systems Process Piping</t>
  </si>
  <si>
    <t>40 18 23 Chlorine Gas Vacuum System Piping</t>
  </si>
  <si>
    <t>40 18 53 High-Vacuum Systems Process Piping</t>
  </si>
  <si>
    <t>40 20 00 Liquids Process Piping</t>
  </si>
  <si>
    <t>40 21 00 Liquid Fuel Process Piping</t>
  </si>
  <si>
    <t>40 21 13 Bio Fuels Process Piping</t>
  </si>
  <si>
    <t>40 21 13.13 Bioalcohols Process Piping</t>
  </si>
  <si>
    <t>40 21 13.23 Biodiesel Fuel Process Piping</t>
  </si>
  <si>
    <t>40 21 13.26 Green Diesel Fuel Process Piping</t>
  </si>
  <si>
    <t>40 21 13.33 Biomass-to-Liquid (BTL) Fuel Process Piping</t>
  </si>
  <si>
    <t>40 21 13.43 Gas-to-Liquid (GTL) Fuel Process Piping</t>
  </si>
  <si>
    <t>40 21 16 Gasoline Process Piping</t>
  </si>
  <si>
    <t>40 21 19 Diesel Process Piping</t>
  </si>
  <si>
    <t>40 21 23 Fuel-Oils Process Piping</t>
  </si>
  <si>
    <t>40 21 23.13 No. 1 Fuel-Oil Process Piping</t>
  </si>
  <si>
    <t>40 21 23.23 No. 2 Fuel-Oil Process Piping</t>
  </si>
  <si>
    <t>40 21 23.26 Kerosene Process Piping</t>
  </si>
  <si>
    <t>40 21 23.29 Tar Fuels Process Piping</t>
  </si>
  <si>
    <t>40 21 23.43 No. 4 Fuel-Oil Process Piping</t>
  </si>
  <si>
    <t>40 21 23.53 No. 5 Fuel-Oil Process Piping</t>
  </si>
  <si>
    <t>40 21 23.63 No. 6 Fuel-Oil Process Piping</t>
  </si>
  <si>
    <t>40 22 00 Petroleum Products Piping</t>
  </si>
  <si>
    <t>40 22 10 Heavy-Fractions Petroleum Products Piping</t>
  </si>
  <si>
    <t>40 22 13 Liquefied Petroleum Gas (LPG) Process Piping</t>
  </si>
  <si>
    <t>40 22 16 Lubricating Oils Process Piping</t>
  </si>
  <si>
    <t>40 22 23 Petrochemicals Process Piping</t>
  </si>
  <si>
    <t>40 22 50 Light-Fractions Petroleum Products Piping</t>
  </si>
  <si>
    <t>40 23 00 Water and Wastewater Process Piping</t>
  </si>
  <si>
    <t>40 23 13 Deionized Water Process Piping</t>
  </si>
  <si>
    <t>40 23 16 Distilled-Water Process Piping</t>
  </si>
  <si>
    <t>40 23 19 Non-Potable Plant Water Process Piping</t>
  </si>
  <si>
    <t>40 23 23 Potable Water Process Piping</t>
  </si>
  <si>
    <t>40 23 29 Recirculated Water Process Piping</t>
  </si>
  <si>
    <t>40 23 33 Reverse-Osmosis Water Process Piping</t>
  </si>
  <si>
    <t>40 23 40 Sanitary Wastewater Process Piping</t>
  </si>
  <si>
    <t>40 23 41 Grit Process Piping</t>
  </si>
  <si>
    <t>40 23 43 Scum and Floatables Process Piping</t>
  </si>
  <si>
    <t>40 23 44 Primary Sludge Process Piping</t>
  </si>
  <si>
    <t>40 23 46 Waste Sludge Process Piping</t>
  </si>
  <si>
    <t>40 23 48 Thickened Sludge Process Piping</t>
  </si>
  <si>
    <t>40 24 00 Specialty Liquid Chemicals Piping</t>
  </si>
  <si>
    <t>40 24 13 Alcohol Piping</t>
  </si>
  <si>
    <t>40 24 14 Liquid Chlorine and Sodium Hypochlorite Piping</t>
  </si>
  <si>
    <t>40 24 16 Gel Piping</t>
  </si>
  <si>
    <t>40 24 19 Slurries Process Piping</t>
  </si>
  <si>
    <t>40 24 23 Thixotropic Liquid Piping</t>
  </si>
  <si>
    <t>40 25 00 Liquid Acids and Bases Piping</t>
  </si>
  <si>
    <t>40 25 10 Liquid Acids Piping</t>
  </si>
  <si>
    <t>40 25 50 Liquid Bases Piping</t>
  </si>
  <si>
    <t>40 26 00 Liquid Polymer Piping</t>
  </si>
  <si>
    <t>40 30 00 Solid and Mixed Materials Piping and Chutes</t>
  </si>
  <si>
    <t>40 32 00 Bulk Materials Piping and Chutes</t>
  </si>
  <si>
    <t>40 32 10 Abrasive Materials Piping and Chutes</t>
  </si>
  <si>
    <t>40 32 50 Nonabrasive Materials Piping and Chutes</t>
  </si>
  <si>
    <t>40 33 00 Bulk Materials Valves</t>
  </si>
  <si>
    <t>40 33 13 Airlock Bulk Materials Valves</t>
  </si>
  <si>
    <t>40 33 16 Blind Bulk Materials Valves</t>
  </si>
  <si>
    <t>40 33 26 Diverter Bulk Materials Valves</t>
  </si>
  <si>
    <t>40 33 29 Double or Single Dump Bulk Materials Valves</t>
  </si>
  <si>
    <t>40 33 39 Swing Bulk Materials Valves</t>
  </si>
  <si>
    <t>40 33 43 Specialty Bulk Materials Valves</t>
  </si>
  <si>
    <t>40 34 00 Pneumatic Conveying Lines</t>
  </si>
  <si>
    <t>40 34 10 Dense Phase Pneumatic Conveying Lines</t>
  </si>
  <si>
    <t>40 34 50 Dilute Phase Pneumatic Conveying Lines</t>
  </si>
  <si>
    <t>40 40 00 Process Piping and Equipment Protection</t>
  </si>
  <si>
    <t>40 41 00 Process Piping and Equipment Heat Tracing</t>
  </si>
  <si>
    <t>40 41 13 Process Piping Heat Tracing</t>
  </si>
  <si>
    <t>40 41 13.13 Process Piping Electrical Resistance Heat Tracing</t>
  </si>
  <si>
    <t>40 41 13.16 Process Piping Electrical Conductance Heat Tracing</t>
  </si>
  <si>
    <t>40 41 13.19 Process Piping Gas Heat Tracing</t>
  </si>
  <si>
    <t>40 41 13.23 Process Piping Steam Heat Tracing</t>
  </si>
  <si>
    <t>40 41 13.26 Process Piping Thermal Fluids Heat Tracing</t>
  </si>
  <si>
    <t>40 41 23 Process Equipment Heat Tracing</t>
  </si>
  <si>
    <t>40 41 23.13 Process Equipment Electrical Resistance Heat Tracing</t>
  </si>
  <si>
    <t>40 41 23.16 Process Equipment Electrical Conductance Heat Tracing</t>
  </si>
  <si>
    <t>40 41 23.19 Process Equipment Gas Heat Tracing</t>
  </si>
  <si>
    <t>40 41 23.23 Process Equipment Steam Heat Tracing</t>
  </si>
  <si>
    <t>40 41 23.26 Process Equipment Thermal Fluids Heat Tracing</t>
  </si>
  <si>
    <t>40 42 00 Process Piping and Equipment Insulation</t>
  </si>
  <si>
    <t>40 42 13 Process Piping Insulation</t>
  </si>
  <si>
    <t>40 42 13.13 Cryogenic Temperature Process Piping Insulation</t>
  </si>
  <si>
    <t>40 42 13.16 Low Temperature Process Piping Insulation</t>
  </si>
  <si>
    <t>40 42 13.19 Intermediate Temperature Process Piping Insulation</t>
  </si>
  <si>
    <t>40 42 13.23 High Temperature Process Piping Insulation</t>
  </si>
  <si>
    <t>40 42 13.26 Process Piping Insulation for Specialty Applications</t>
  </si>
  <si>
    <t>40 42 23 Process Equipment Insulation</t>
  </si>
  <si>
    <t>40 42 23.13 Cryogenic Temperature Process Equipment Insulation</t>
  </si>
  <si>
    <t>40 42 23.16 Low Temperature Process Equipment Insulation</t>
  </si>
  <si>
    <t>40 42 23.19 Intermediate Temperature Process Equipment Insulation</t>
  </si>
  <si>
    <t>40 42 23.23 High Temperature Process Equipment Insulation</t>
  </si>
  <si>
    <t>40 42 23.26 Process Equipment Insulation for Specialty Applications</t>
  </si>
  <si>
    <t>40 46 00 Process Corrosion Protection</t>
  </si>
  <si>
    <t>40 46 16 Coatings and Wrappings for Process Corrosion Protection</t>
  </si>
  <si>
    <t>40 46 42 Cathodic Process Corrosion Protection</t>
  </si>
  <si>
    <t>40 47 00 Refractories</t>
  </si>
  <si>
    <t>40 47 13 Silica Refractories</t>
  </si>
  <si>
    <t>40 47 16 Alumina Refractories</t>
  </si>
  <si>
    <t>40 47 19 Carbon and Graphite Refractories</t>
  </si>
  <si>
    <t>40 47 23 Castable Refractories</t>
  </si>
  <si>
    <t>40 47 26 Rammed Refractories</t>
  </si>
  <si>
    <t>40 47 29 Refractory Concrete</t>
  </si>
  <si>
    <t>40 60 00 Process Control and Enterprise Management Systems</t>
  </si>
  <si>
    <t>40 61 00 Process Control and Enterprise Management Systems General Provisions</t>
  </si>
  <si>
    <t>40 61 13 Process Control System General Provisions</t>
  </si>
  <si>
    <t>40 61 16 Enterprise Management System General Provisions</t>
  </si>
  <si>
    <t>40 61 21 Process Control System Testing</t>
  </si>
  <si>
    <t>40 61 26 Process Control System Training</t>
  </si>
  <si>
    <t>40 61 93 Process Control System Input/Output List</t>
  </si>
  <si>
    <t>40 61 96 Process Control Descriptions</t>
  </si>
  <si>
    <t>40 62 00 Computer System Hardware and Ancillaries</t>
  </si>
  <si>
    <t>40 62 13 Server Computers</t>
  </si>
  <si>
    <t>40 62 16 Operator Workstation Computers</t>
  </si>
  <si>
    <t>40 62 19 Industrial Computers</t>
  </si>
  <si>
    <t>40 62 21 Desktop Computers</t>
  </si>
  <si>
    <t>40 62 23 Mobile Computers</t>
  </si>
  <si>
    <t>40 62 26 Laptop Computers</t>
  </si>
  <si>
    <t>40 62 29 Tablet Computers and Mobile Devices</t>
  </si>
  <si>
    <t>40 62 33 Printers</t>
  </si>
  <si>
    <t>40 62 43 Large Display Screens</t>
  </si>
  <si>
    <t>40 62 63 Operator Interface Terminals (OIT)</t>
  </si>
  <si>
    <t>40 63 00 Control System Equipment</t>
  </si>
  <si>
    <t>40 63 13 Distributed Process Control Systems</t>
  </si>
  <si>
    <t>40 63 43 Programmable Logic Controllers</t>
  </si>
  <si>
    <t>40 63 83 Remote Terminal Units</t>
  </si>
  <si>
    <t>40 66 00 Network and Communication Equipment</t>
  </si>
  <si>
    <t>40 66 13 Switches and Routers</t>
  </si>
  <si>
    <t>40 66 16 Firewall Hardware</t>
  </si>
  <si>
    <t>40 66 19 Media Converters</t>
  </si>
  <si>
    <t>40 66 23 Frame Relay Equipment</t>
  </si>
  <si>
    <t>40 66 26 Device Network Equipment</t>
  </si>
  <si>
    <t>40 66 33 Metallic and Fiber-Optic Communication Cabling and Connectors</t>
  </si>
  <si>
    <t>40 66 36 Process Instrumentation Networks</t>
  </si>
  <si>
    <t>40 66 43 Wireless Network Systems</t>
  </si>
  <si>
    <t>40 66 53 Multiple Address Radio Equipment</t>
  </si>
  <si>
    <t>40 66 56 Point-to-Point Radio Equipment</t>
  </si>
  <si>
    <t>40 66 63 Antennas</t>
  </si>
  <si>
    <t>40 66 66 Monopoles and Towers</t>
  </si>
  <si>
    <t>40 66 73 Satellite Communication Equipment</t>
  </si>
  <si>
    <t>40 67 00 Control System Equipment Panels and Racks</t>
  </si>
  <si>
    <t>40 67 13 Computer Equipment Racks</t>
  </si>
  <si>
    <t>40 67 16 Free-Standing Panels</t>
  </si>
  <si>
    <t>40 67 19 Wall-Mounted Panels</t>
  </si>
  <si>
    <t>40 67 23 Control System Consoles</t>
  </si>
  <si>
    <t>40 67 33 Panel Wiring</t>
  </si>
  <si>
    <t>40 67 63 Control Panel-Mounted Uninterruptible Power Supply</t>
  </si>
  <si>
    <t>40 68 00 Process Control Software</t>
  </si>
  <si>
    <t>40 68 13 Process Control (HMI) Software</t>
  </si>
  <si>
    <t>40 68 23 Reporting Software</t>
  </si>
  <si>
    <t>40 68 26 Online Performance Monitoring Systems Software</t>
  </si>
  <si>
    <t>40 68 33 Maintenance Management Software</t>
  </si>
  <si>
    <t>40 68 36 Laboratory Information System Software</t>
  </si>
  <si>
    <t>40 68 39 Energy Management Software</t>
  </si>
  <si>
    <t>40 68 43 Load Management Software</t>
  </si>
  <si>
    <t>40 68 63 Configuration of HMI Software</t>
  </si>
  <si>
    <t>40 68 66 Programming of Controller Software</t>
  </si>
  <si>
    <t>40 68 93 Computer Operating Systems Software</t>
  </si>
  <si>
    <t>40 69 00 Packaged Control Systems</t>
  </si>
  <si>
    <t>40 69 13 Control System Simulators</t>
  </si>
  <si>
    <t>40 69 23 Burner Management Systems</t>
  </si>
  <si>
    <t>40 69 26 Safety Instrumented Control Systems</t>
  </si>
  <si>
    <t>40 69 33 Fire and Gas Monitoring/Protection Systems for Industrial Applications</t>
  </si>
  <si>
    <t>40 70 00 Instrumentation for Process Systems</t>
  </si>
  <si>
    <t>40 71 00 Flow Measurement</t>
  </si>
  <si>
    <t>40 71 13 Magnetic Flow Meters</t>
  </si>
  <si>
    <t>40 71 13.13 Inline Magnetic Flow Meters</t>
  </si>
  <si>
    <t>40 71 13.23 Insertion-Type Magnetic Flow Meters</t>
  </si>
  <si>
    <t>40 71 23 Differential Pressure-Type Flow Meters</t>
  </si>
  <si>
    <t>40 71 23.13 Venturi Flow Meters</t>
  </si>
  <si>
    <t>40 71 23.16 Flow Tubes</t>
  </si>
  <si>
    <t>40 71 23.19 Flow Nozzle-Type Flow Meters</t>
  </si>
  <si>
    <t>40 71 23.23 Orifice Plate Flow Meters</t>
  </si>
  <si>
    <t>40 71 23.26 Integral Orifice Flow Meters</t>
  </si>
  <si>
    <t>40 71 23.29 Orifice Meter Runs</t>
  </si>
  <si>
    <t>40 71 23.33 Elbow Flow Meters</t>
  </si>
  <si>
    <t>40 71 23.36 Pitot Tube and Averaging Pitot Flow Meters</t>
  </si>
  <si>
    <t>40 71 23.39 V-Cone Flow Meters</t>
  </si>
  <si>
    <t>40 71 23.43 Differential Pressure-Type Flow Transmitters</t>
  </si>
  <si>
    <t>40 71 23.46 Flow Computers</t>
  </si>
  <si>
    <t>40 71 33 Propeller Flow Meters</t>
  </si>
  <si>
    <t>40 71 36 Turbine Flow Meters</t>
  </si>
  <si>
    <t>40 71 43 Variable Area Flow Meters</t>
  </si>
  <si>
    <t>40 71 46 Target Flow Meters</t>
  </si>
  <si>
    <t>40 71 49 Vortex-Shedding Flow Meters</t>
  </si>
  <si>
    <t>40 71 53 Positive Displacement Flow Meters</t>
  </si>
  <si>
    <t>40 71 63 Doppler Flow Meters</t>
  </si>
  <si>
    <t>40 71 66 Transit Time Flow Meters</t>
  </si>
  <si>
    <t>40 71 69 Open Channel Flow Meters</t>
  </si>
  <si>
    <t>40 71 73 Coriolis Flow Meters</t>
  </si>
  <si>
    <t>40 71 76 Thermal Flow Meters</t>
  </si>
  <si>
    <t>40 71 79 Flow Switches</t>
  </si>
  <si>
    <t>40 71 83 Sight Flow Indicators</t>
  </si>
  <si>
    <t>40 71 86 Flow Metering Weirs</t>
  </si>
  <si>
    <t>40 72 00 Level Measurement</t>
  </si>
  <si>
    <t>40 72 13 Ultrasonic Level Meters (Continuous and Point-Type)</t>
  </si>
  <si>
    <t>40 72 23 Radar Level Meters</t>
  </si>
  <si>
    <t>40 72 26 Laser Level Meters</t>
  </si>
  <si>
    <t>40 72 29 Nuclear Level Meters</t>
  </si>
  <si>
    <t>40 72 33 Capacitance Type Level Meters (Continuous and Point Type)</t>
  </si>
  <si>
    <t>40 72 36 RF Admittance Level Meters (Continuous and Point Type)</t>
  </si>
  <si>
    <t>40 72 43 Pressure and Differential Pressure Type Level Meters</t>
  </si>
  <si>
    <t>40 72 46 Bubbler Systems</t>
  </si>
  <si>
    <t>40 72 53 Magnetic and Magnetostrictive Level Meters</t>
  </si>
  <si>
    <t>40 72 63 Displacement-Type Level Meters</t>
  </si>
  <si>
    <t>40 72 73 Sight Level Gauges</t>
  </si>
  <si>
    <t>40 72 76 Level Switches</t>
  </si>
  <si>
    <t>40 72 83 Leak Detection Systems</t>
  </si>
  <si>
    <t>40 73 00 Pressure, Strain, and Force Measurement</t>
  </si>
  <si>
    <t>40 73 13 Pressure and Differential Pressure Gauges</t>
  </si>
  <si>
    <t>40 73 16 Manometers</t>
  </si>
  <si>
    <t>40 73 23 Absolute-Pressure Transmitters</t>
  </si>
  <si>
    <t>40 73 26 Gauge-Pressure Transmitters</t>
  </si>
  <si>
    <t>40 73 29 Differential Pressure Transmitters</t>
  </si>
  <si>
    <t>40 73 33 Multi-Variable Pressure/Temperature Transmitters</t>
  </si>
  <si>
    <t>40 73 36 Pressure and Differential Pressure Switches</t>
  </si>
  <si>
    <t>40 73 43 Force Measurement Devices</t>
  </si>
  <si>
    <t>40 73 46 Load Cells</t>
  </si>
  <si>
    <t>40 73 53 Torque Measurement Devices</t>
  </si>
  <si>
    <t>40 73 63 Diaphragm Seals</t>
  </si>
  <si>
    <t>40 74 00 Temperature Measurement</t>
  </si>
  <si>
    <t>40 74 13 Resistance Temperature Devices</t>
  </si>
  <si>
    <t>40 74 16 Thermocouples</t>
  </si>
  <si>
    <t>40 74 23 Radiation Pyrometers</t>
  </si>
  <si>
    <t>40 74 33 Thermistors</t>
  </si>
  <si>
    <t>40 74 36 Diode Temperature Measurement Devices</t>
  </si>
  <si>
    <t>40 74 43 Bimetallic Thermometers</t>
  </si>
  <si>
    <t>40 74 46 Fluid Expansion Thermometers</t>
  </si>
  <si>
    <t>40 74 49 Change-of-State Temperature Measurement Devices</t>
  </si>
  <si>
    <t>40 74 53 Cryogenic Temperature Sensors</t>
  </si>
  <si>
    <t>40 74 63 Temperature Transmitters</t>
  </si>
  <si>
    <t>40 74 66 Temperature Switches</t>
  </si>
  <si>
    <t>40 74 69 Thermowells, Protection Tubes, and Test Thermowells</t>
  </si>
  <si>
    <t>40 75 00 Process Liquid Analytical Measurement</t>
  </si>
  <si>
    <t>40 75 05 Multi-Parameter Analyzer Systems</t>
  </si>
  <si>
    <t>40 75 13 PH/ORP Analyzers</t>
  </si>
  <si>
    <t>40 75 16 Conductivity Analyzers</t>
  </si>
  <si>
    <t>40 75 19 Moisture Analyzers</t>
  </si>
  <si>
    <t>40 75 21 Chlorine Analyzers</t>
  </si>
  <si>
    <t>40 75 21.13 Free-Chlorine Analyzers</t>
  </si>
  <si>
    <t>40 75 21.23 Residual-Chlorine Analyzers</t>
  </si>
  <si>
    <t>40 75 23 Chlorine Dioxide Analyzer</t>
  </si>
  <si>
    <t>40 75 26 Dissolved Chlorine Dioxide Analyzers</t>
  </si>
  <si>
    <t>40 75 29 Dissolved Ammonia Analyzers</t>
  </si>
  <si>
    <t>40 75 33 Fluoride Analyzers</t>
  </si>
  <si>
    <t>40 75 43 Dissolved Oxygen Analyzers</t>
  </si>
  <si>
    <t>40 75 46 Dissolved Ozone Analyzers</t>
  </si>
  <si>
    <t>40 75 53 Turbidity Analyzers</t>
  </si>
  <si>
    <t>40 75 56 Suspended Solids/Sludge Density Analyzers</t>
  </si>
  <si>
    <t>40 75 59 Liquid Density Analyzers</t>
  </si>
  <si>
    <t>40 75 63 Monochloramine Analyzers</t>
  </si>
  <si>
    <t>40 75 66 Nitrogen Analyzers</t>
  </si>
  <si>
    <t>40 75 69 Phosphorous Analyzers</t>
  </si>
  <si>
    <t>40 75 73 Particle Counters</t>
  </si>
  <si>
    <t>40 75 76 Total Organic Carbon Analyzers</t>
  </si>
  <si>
    <t>40 75 79 Total Organics Analyzers</t>
  </si>
  <si>
    <t>40 75 83 Hardness Analyzers</t>
  </si>
  <si>
    <t>40 75 86 Alkalinity Analyzer</t>
  </si>
  <si>
    <t>40 76 00 Process Gas Analytical Measurement</t>
  </si>
  <si>
    <t>40 76 05 Continuous Emissions Monitoring Systems</t>
  </si>
  <si>
    <t>40 76 13 Oxygen Gas Analyzers</t>
  </si>
  <si>
    <t>40 76 16 Ozone Analyzers</t>
  </si>
  <si>
    <t>40 76 23 Combustible Gas Monitors</t>
  </si>
  <si>
    <t>40 76 26 Chlorine Gas Analyzers</t>
  </si>
  <si>
    <t>40 76 29 Ammonia Gas Analyzers</t>
  </si>
  <si>
    <t>40 76 33 Hydrogen Sulfide Monitors</t>
  </si>
  <si>
    <t>40 76 36 Sulfur Dioxide Analyzers</t>
  </si>
  <si>
    <t>40 76 39 Carbon Dioxide Analyzers</t>
  </si>
  <si>
    <t>40 76 43 Carbon Monoxide Analyzers</t>
  </si>
  <si>
    <t>40 76 53 Dewpoint/Moisture Analyzers</t>
  </si>
  <si>
    <t>40 76 56 Gas Density Analyzers</t>
  </si>
  <si>
    <t>40 76 63 Flue Gas Analyzers</t>
  </si>
  <si>
    <t>40 76 66 NO/NOX Analyzers</t>
  </si>
  <si>
    <t>40 76 73 Hydrocarbon Analyzers</t>
  </si>
  <si>
    <t>40 76 76 Gas Chromatograph Analyzers</t>
  </si>
  <si>
    <t>40 76 79 Vapor Pressure Analyzers</t>
  </si>
  <si>
    <t>40 76 83 Mass Spectrometers</t>
  </si>
  <si>
    <t>40 77 00 Position and Motion Measurement</t>
  </si>
  <si>
    <t>40 77 13 Acceleration Measurement Devices</t>
  </si>
  <si>
    <t>40 77 16 Proximity Measurement Devices</t>
  </si>
  <si>
    <t>40 77 19 Vibration Velocity Measurement Devices</t>
  </si>
  <si>
    <t>40 77 23 Vibration Monitoring Systems</t>
  </si>
  <si>
    <t>40 77 26 Position, Speed, and Motion Measurement Devices</t>
  </si>
  <si>
    <t>40 78 00 Panel Mounted Instruments</t>
  </si>
  <si>
    <t>40 78 13 Indicators and Meters</t>
  </si>
  <si>
    <t>40 78 16 Indicating Lights</t>
  </si>
  <si>
    <t>40 78 19 Switches and Push Buttons</t>
  </si>
  <si>
    <t>40 78 23 Potentiometers and Manual Controllers</t>
  </si>
  <si>
    <t>40 78 26 Chart Recorders</t>
  </si>
  <si>
    <t>40 78 33 Annunciators</t>
  </si>
  <si>
    <t>40 78 43 Single-Loop Controllers</t>
  </si>
  <si>
    <t>40 78 53 Relays</t>
  </si>
  <si>
    <t>40 78 56 Isolators, Intrinsically-Safe Barriers, and Surge Suppressors</t>
  </si>
  <si>
    <t>40 78 59 Power Supplies</t>
  </si>
  <si>
    <t>40 78 63 Alarm Dialers</t>
  </si>
  <si>
    <t>40 79 00 Miscellaneous Instruments, Calibration Equipment, Instrument Valves, and Fittings</t>
  </si>
  <si>
    <t>40 79 13 Nuclear Mass-Measuring Scales</t>
  </si>
  <si>
    <t>40 79 23 Instrument Calibration Equipment</t>
  </si>
  <si>
    <t>40 79 26 Instrument Programming Equipment</t>
  </si>
  <si>
    <t>40 79 33 Current-to-Pressure Converters</t>
  </si>
  <si>
    <t>40 79 36 Voltage-to-Pressure Converters</t>
  </si>
  <si>
    <t>40 79 39 Signal Conditioners and Converters</t>
  </si>
  <si>
    <t>40 79 43 Deadweight Testers</t>
  </si>
  <si>
    <t>40 79 46 Flame Scanners</t>
  </si>
  <si>
    <t>40 79 63 Instrument Tubing</t>
  </si>
  <si>
    <t>40 79 66 Instrument Valve Manifolds, Valves, and Fittings</t>
  </si>
  <si>
    <t>40 80 00 Commissioning of Process Systems</t>
  </si>
  <si>
    <t>40 90 00 Primary Control Devices</t>
  </si>
  <si>
    <t>40 91 00 Primary Control Valves</t>
  </si>
  <si>
    <t>40 91 13 Electrically-Operated Primary Control Valves</t>
  </si>
  <si>
    <t>40 91 16 Hydraulically-Operated Primary Control Valves</t>
  </si>
  <si>
    <t>40 91 19 Pneumatically-Operated Primary Control Valves</t>
  </si>
  <si>
    <t>40 91 23 Solenoid Primary Control Valves</t>
  </si>
  <si>
    <t>40 91 26 Specialty Primary Control Valves</t>
  </si>
  <si>
    <t>40 92 00 Self-Contained Flow Controllers</t>
  </si>
  <si>
    <t>40 93 00 Linear Actuators and Positioners</t>
  </si>
  <si>
    <t>40 94 00 Self-Contained Pressure Regulators</t>
  </si>
  <si>
    <t>40 95 00 Rotary Actuators</t>
  </si>
  <si>
    <t>40 96 00 Saturable Core Reactors</t>
  </si>
  <si>
    <t>40 97 00 Variable Frequency Drives</t>
  </si>
  <si>
    <t>41 00 00 Material Processing and Handling Equipment</t>
  </si>
  <si>
    <t>41 01 00 Operation and Maintenance of Material Processing and Handling Equipment</t>
  </si>
  <si>
    <t>41 01 52 Operation and Maintenance of Bulk Materials Storage</t>
  </si>
  <si>
    <t>41 01 52.13 Storage Bin and Hopper Cleaning</t>
  </si>
  <si>
    <t>41 01 52.16 Silo Cleaning</t>
  </si>
  <si>
    <t>41 05 00 Common Work Results for Material Processing and Handling Equipment</t>
  </si>
  <si>
    <t>41 05 05 Selective Demolition for Material Processing and Handling Equipment</t>
  </si>
  <si>
    <t>41 06 00 Schedules for Material Processing and Handling Equipment</t>
  </si>
  <si>
    <t>41 06 10 Schedules for Bulk Material Processing Equipment</t>
  </si>
  <si>
    <t>41 06 20 Schedules for Piece Material Handling Equipment</t>
  </si>
  <si>
    <t>41 06 30 Schedules for Manufacturing Equipment</t>
  </si>
  <si>
    <t>41 06 40 Schedules for Container Processing and Packaging</t>
  </si>
  <si>
    <t>41 06 50 Schedules for Material Storage</t>
  </si>
  <si>
    <t>41 06 60 Schedules for Mobile Plant Equipment</t>
  </si>
  <si>
    <t>41 08 00 Commissioning of Material Processing and Handling Equipment</t>
  </si>
  <si>
    <t>41 08 10 Commissioning of Bulk Material Processing Equipment</t>
  </si>
  <si>
    <t>41 08 20 Commissioning of Piece Material Handling Equipment</t>
  </si>
  <si>
    <t>41 08 30 Commissioning of Manufacturing Equipment</t>
  </si>
  <si>
    <t>41 08 40 Commissioning of Container Processing and Packaging</t>
  </si>
  <si>
    <t>41 08 50 Commissioning of Material Storage</t>
  </si>
  <si>
    <t>41 08 60 Commissioning of Mobile Plant Equipment</t>
  </si>
  <si>
    <t>41 10 00 Bulk Material Processing Equipment</t>
  </si>
  <si>
    <t>41 11 00 Bulk Material Sizing Equipment</t>
  </si>
  <si>
    <t>41 11 13 Bulk Material Agglomerators</t>
  </si>
  <si>
    <t>41 11 16 Bulk Material Air Mill Classifiers</t>
  </si>
  <si>
    <t>41 11 19 Bulk Material Centrifuges</t>
  </si>
  <si>
    <t>41 11 23 Bulk Material Crushers</t>
  </si>
  <si>
    <t>41 11 26 Bulk Material Cyclones</t>
  </si>
  <si>
    <t>41 11 29 Bulk Material Fluid Bed Separators</t>
  </si>
  <si>
    <t>41 11 33 Bulk Material Grinders</t>
  </si>
  <si>
    <t>41 11 36 Bulk Material Homogenizers</t>
  </si>
  <si>
    <t>41 11 39 Bulk Material Lump Breakers</t>
  </si>
  <si>
    <t>41 11 43 Bulk Material Mills</t>
  </si>
  <si>
    <t>41 11 46 Bulk Material Pulverizers</t>
  </si>
  <si>
    <t>41 11 49 Bulk Material Screens</t>
  </si>
  <si>
    <t>41 11 53 Bulk Material Shredders</t>
  </si>
  <si>
    <t>41 11 56 Bulk Material Sieves</t>
  </si>
  <si>
    <t>41 12 00 Bulk Material Conveying Equipment</t>
  </si>
  <si>
    <t>41 12 13 Bulk Material Conveyors</t>
  </si>
  <si>
    <t>41 12 13.13 Airslide Bulk Material Conveyors</t>
  </si>
  <si>
    <t>41 12 13.16 Auger Bulk Material Conveyors</t>
  </si>
  <si>
    <t>41 12 13.19 Belt Bulk Material Conveyors</t>
  </si>
  <si>
    <t>41 12 13.23 Container Bulk Material Conveyors</t>
  </si>
  <si>
    <t>41 12 13.26 Drag Chain Bulk Material Conveyors</t>
  </si>
  <si>
    <t>41 12 13.29 Hopper Bulk Material Conveyors</t>
  </si>
  <si>
    <t>41 12 13.33 Reciprocating Bulk Material Conveyors</t>
  </si>
  <si>
    <t>41 12 13.36 Screw Bulk Material Conveyors</t>
  </si>
  <si>
    <t>41 12 13.39 Stacking and Reclaim Bulk Material Conveyors</t>
  </si>
  <si>
    <t>41 12 13.43 Trough Bulk Material Conveyors</t>
  </si>
  <si>
    <t>41 12 13.46 Tube Bulk Material Conveyors</t>
  </si>
  <si>
    <t>41 12 13.49 Vibratory Bulk Material Conveyors</t>
  </si>
  <si>
    <t>41 12 13.53 Weigh-Belt Bulk Material Conveyors</t>
  </si>
  <si>
    <t>41 12 16 Bucket Elevators</t>
  </si>
  <si>
    <t>41 12 19 Pneumatic Conveyors</t>
  </si>
  <si>
    <t>41 12 19.13 Dense Phase Pneumatic Conveyors</t>
  </si>
  <si>
    <t>41 12 19.16 Dilute Phase Pneumatic Conveyors</t>
  </si>
  <si>
    <t>41 13 00 Bulk Material Feeders</t>
  </si>
  <si>
    <t>41 13 13 Bin Activators/Live Bin Bottoms</t>
  </si>
  <si>
    <t>41 13 23 Feeders</t>
  </si>
  <si>
    <t>41 13 23.13 Airlock Bulk Material Feeders</t>
  </si>
  <si>
    <t>41 13 23.16 Apron Bulk Material Feeders</t>
  </si>
  <si>
    <t>41 13 23.19 Rotary-Valve Bulk Material Feeders</t>
  </si>
  <si>
    <t>41 13 23.23 Screw Bulk Material Feeders</t>
  </si>
  <si>
    <t>41 13 23.26 Vibratory Bulk Material Feeders</t>
  </si>
  <si>
    <t>41 13 23.29 Volumetric Bulk Material Feeders</t>
  </si>
  <si>
    <t>41 13 23.33 Weigh Bulk Material Feeders</t>
  </si>
  <si>
    <t>41 14 00 Batching Equipment</t>
  </si>
  <si>
    <t>41 14 13 Bag-Handling Batching Equipment</t>
  </si>
  <si>
    <t>41 14 16 Batch Cars/Transports</t>
  </si>
  <si>
    <t>41 14 19 Batch Hoppers</t>
  </si>
  <si>
    <t>41 14 23 Bulk Bag-Handling Batching Equipment</t>
  </si>
  <si>
    <t>41 14 26 Blenders</t>
  </si>
  <si>
    <t>41 14 29 Drum-Handling Batching Equipment</t>
  </si>
  <si>
    <t>41 14 33 Mixers</t>
  </si>
  <si>
    <t>41 14 36 Weigh Scales</t>
  </si>
  <si>
    <t>41 20 00 Piece Material Handling Equipment</t>
  </si>
  <si>
    <t>41 21 00 Conveyors</t>
  </si>
  <si>
    <t>41 21 13 Automatic Guided Vehicle Systems</t>
  </si>
  <si>
    <t>41 21 23 Piece Material Conveyors</t>
  </si>
  <si>
    <t>41 21 23.13 Belt Piece Material Conveyors</t>
  </si>
  <si>
    <t>41 21 23.16 Container Piece Material Conveyors</t>
  </si>
  <si>
    <t>41 21 23.19 Drag-Chain Piece Material Conveyors</t>
  </si>
  <si>
    <t>41 21 23.23 Hopper Piece Material Conveyors</t>
  </si>
  <si>
    <t>41 21 23.26 Monorail Piece Material Conveyors</t>
  </si>
  <si>
    <t>41 21 23.29 Power and Free Piece Material Conveyors</t>
  </si>
  <si>
    <t>41 21 23.33 Reciprocating Piece Material Conveyors</t>
  </si>
  <si>
    <t>41 21 23.36 Roller Piece Material Conveyors</t>
  </si>
  <si>
    <t>41 21 23.39 Vibratory Piece Material Conveyors</t>
  </si>
  <si>
    <t>41 21 23.43 Walking-Beam Piece Material Conveyors</t>
  </si>
  <si>
    <t>41 21 23.46 Weigh-Belt Piece Material Conveyors</t>
  </si>
  <si>
    <t>41 21 23.53 Postal Conveyors</t>
  </si>
  <si>
    <t>41 21 26 Piece Material Diverter Gates</t>
  </si>
  <si>
    <t>41 21 29 Piece Material Gravity Slides</t>
  </si>
  <si>
    <t>41 21 33 Piece Material Transfer Cars</t>
  </si>
  <si>
    <t>41 21 36 Piece Material Turntables</t>
  </si>
  <si>
    <t>41 21 39 Piece Material Feeders</t>
  </si>
  <si>
    <t>41 21 39.13 Piece Material Vibratory Feeders</t>
  </si>
  <si>
    <t>41 22 00 Cranes and Hoists</t>
  </si>
  <si>
    <t>41 22 13 Cranes</t>
  </si>
  <si>
    <t>41 22 13.13 Bridge Cranes</t>
  </si>
  <si>
    <t>41 22 13.16 Gantry Cranes</t>
  </si>
  <si>
    <t>41 22 13.19 Jib Cranes</t>
  </si>
  <si>
    <t>41 22 13.23 Mobile Cranes</t>
  </si>
  <si>
    <t>41 22 13.26 Tower Cranes</t>
  </si>
  <si>
    <t>41 22 13.29 Specialty Cranes</t>
  </si>
  <si>
    <t>41 22 23 Hoists</t>
  </si>
  <si>
    <t>41 22 23.13 Fixed Hoists</t>
  </si>
  <si>
    <t>41 22 23.16 Portable Hoists</t>
  </si>
  <si>
    <t>41 22 23.19 Monorail Hoists</t>
  </si>
  <si>
    <t>41 22 23.23 Specialty Hoists</t>
  </si>
  <si>
    <t>41 22 33 Derricks</t>
  </si>
  <si>
    <t>41 23 00 Lifting Devices</t>
  </si>
  <si>
    <t>41 23 13 Clamps</t>
  </si>
  <si>
    <t>41 23 16 Grabs</t>
  </si>
  <si>
    <t>41 23 19 Hooks</t>
  </si>
  <si>
    <t>41 23 23 Lifts</t>
  </si>
  <si>
    <t>41 23 26 Slings</t>
  </si>
  <si>
    <t>41 23 29 Spreader Bars/Beams</t>
  </si>
  <si>
    <t>41 23 33 Tongs</t>
  </si>
  <si>
    <t>41 24 00 Specialty Material Handling Equipment</t>
  </si>
  <si>
    <t>41 24 13 Aeration Devices</t>
  </si>
  <si>
    <t>41 24 16 Bin Vibrators</t>
  </si>
  <si>
    <t>41 24 19 Dehydrators</t>
  </si>
  <si>
    <t>41 24 23 Hydrators</t>
  </si>
  <si>
    <t>41 24 26 Hydraulic Power Systems</t>
  </si>
  <si>
    <t>41 24 29 Lubrication Systems</t>
  </si>
  <si>
    <t>41 24 33 Magnetic Separators</t>
  </si>
  <si>
    <t>41 24 36 Metal Detectors</t>
  </si>
  <si>
    <t>41 24 39 Railcar Movers</t>
  </si>
  <si>
    <t>41 24 43 Turnheads/Distributors</t>
  </si>
  <si>
    <t>41 24 46 Sorting Machines</t>
  </si>
  <si>
    <t>41 24 46.13 Postal Sorting Machines</t>
  </si>
  <si>
    <t>41 30 00 Manufacturing Equipment</t>
  </si>
  <si>
    <t>41 31 00 Manufacturing Lines and Equipment</t>
  </si>
  <si>
    <t>41 31 13 Manufacturing Lines</t>
  </si>
  <si>
    <t>41 31 13.13 Assembly Lines</t>
  </si>
  <si>
    <t>41 31 13.16 Casting Lines</t>
  </si>
  <si>
    <t>41 31 13.19 Coating Lines</t>
  </si>
  <si>
    <t>41 31 13.23 Converting Lines</t>
  </si>
  <si>
    <t>41 31 13.26 Disassembly Lines</t>
  </si>
  <si>
    <t>41 31 13.29 Extrusion Lines</t>
  </si>
  <si>
    <t>41 31 13.33 Machining Lines</t>
  </si>
  <si>
    <t>41 31 13.36 Molding Lines</t>
  </si>
  <si>
    <t>41 31 13.39 Finishing/Painting Lines</t>
  </si>
  <si>
    <t>41 31 13.43 Painting Lines</t>
  </si>
  <si>
    <t>41 31 13.46 Pickling Lines</t>
  </si>
  <si>
    <t>41 31 13.49 Plating Lines</t>
  </si>
  <si>
    <t>41 31 13.53 Polishing Lines</t>
  </si>
  <si>
    <t>41 31 13.56 Press Lines</t>
  </si>
  <si>
    <t>41 31 13.59 Rolling/Calendaring Lines</t>
  </si>
  <si>
    <t>41 31 13.63 Web Processing Lines</t>
  </si>
  <si>
    <t>41 31 16 Pick and Place Systems</t>
  </si>
  <si>
    <t>41 31 19 Manufacturing-Line Robots</t>
  </si>
  <si>
    <t>41 31 23 Specialty Assembly Machines</t>
  </si>
  <si>
    <t>41 32 00 Forming Equipment</t>
  </si>
  <si>
    <t>41 32 13 Bending Equipment</t>
  </si>
  <si>
    <t>41 32 16 Blow-Molding Equipment</t>
  </si>
  <si>
    <t>41 32 19 Brake-Forming Equipment</t>
  </si>
  <si>
    <t>41 32 23 Cold-Forming Equipment</t>
  </si>
  <si>
    <t>41 32 26 Die-Casting Equipment</t>
  </si>
  <si>
    <t>41 32 29 Drawing Equipment</t>
  </si>
  <si>
    <t>41 32 33 Electroforming Equipment</t>
  </si>
  <si>
    <t>41 32 36 Forging Equipment</t>
  </si>
  <si>
    <t>41 32 39 Extruding Equipment</t>
  </si>
  <si>
    <t>41 32 43 Metal-Spinning Equipment</t>
  </si>
  <si>
    <t>41 32 46 Piercing Equipment</t>
  </si>
  <si>
    <t>41 32 49 Powder Metal-Forming Equipment</t>
  </si>
  <si>
    <t>41 32 53 Pressing Equipment</t>
  </si>
  <si>
    <t>41 32 56 Roll-Forming Equipment</t>
  </si>
  <si>
    <t>41 32 59 Shearing Equipment</t>
  </si>
  <si>
    <t>41 32 63 Spinning Equipment</t>
  </si>
  <si>
    <t>41 32 66 Stretching/Leveling Equipment</t>
  </si>
  <si>
    <t>41 32 69 Swaging Equipment</t>
  </si>
  <si>
    <t>41 33 00 Machining Equipment</t>
  </si>
  <si>
    <t>41 33 13 Automatic Screw Machining Equipment</t>
  </si>
  <si>
    <t>41 33 16 Boring Equipment</t>
  </si>
  <si>
    <t>41 33 19 Broaching Equipment</t>
  </si>
  <si>
    <t>41 33 23 Drilling Equipment</t>
  </si>
  <si>
    <t>41 33 26 Electro-Discharge Machining Equipment</t>
  </si>
  <si>
    <t>41 33 29 Grinding Equipment</t>
  </si>
  <si>
    <t>41 33 33 Hobbing Equipment</t>
  </si>
  <si>
    <t>41 33 36 Lapping Equipment</t>
  </si>
  <si>
    <t>41 33 39 Lathe Equipment</t>
  </si>
  <si>
    <t>41 33 43 Leveling Equipment</t>
  </si>
  <si>
    <t>41 33 46 Machining Center Equipment</t>
  </si>
  <si>
    <t>41 33 53 Milling Equipment</t>
  </si>
  <si>
    <t>41 33 53.13 Horizontal Milling Equipment</t>
  </si>
  <si>
    <t>41 33 53.16 Vertical Milling Equipment</t>
  </si>
  <si>
    <t>41 33 60 Multi-Axis Machine Equipment</t>
  </si>
  <si>
    <t>41 33 63 Planing Equipment</t>
  </si>
  <si>
    <t>41 33 66 Reaming Equipment</t>
  </si>
  <si>
    <t>41 33 69 Routing Equipment</t>
  </si>
  <si>
    <t>41 33 73 Sawing Equipment</t>
  </si>
  <si>
    <t>41 33 76 Shaping Equipment</t>
  </si>
  <si>
    <t>41 33 79 Threading Equipment</t>
  </si>
  <si>
    <t>41 34 00 Finishing Equipment</t>
  </si>
  <si>
    <t>41 34 13 Anodizing Equipment</t>
  </si>
  <si>
    <t>41 34 16 Barrel Tumbling Equipment</t>
  </si>
  <si>
    <t>41 34 23 Coating Equipment</t>
  </si>
  <si>
    <t>41 34 23.13 Diffusion Coating Equipment</t>
  </si>
  <si>
    <t>41 34 23.16 Dipping Coating Equipment</t>
  </si>
  <si>
    <t>41 34 23.19 Film Coating Equipment</t>
  </si>
  <si>
    <t>41 34 23.23 Phosphatizing Coating Equipment</t>
  </si>
  <si>
    <t>41 34 23.26 Plasma Coating Equipment</t>
  </si>
  <si>
    <t>41 34 23.29 Hardface Welding Coating Equipment</t>
  </si>
  <si>
    <t>41 34 23.33 Spray Painting Booth</t>
  </si>
  <si>
    <t>41 34 26 Deburring Equipment</t>
  </si>
  <si>
    <t>41 34 36 Electroplating Equipment</t>
  </si>
  <si>
    <t>41 34 46 Grinding Equipment</t>
  </si>
  <si>
    <t>41 34 49 Honing Equipment</t>
  </si>
  <si>
    <t>41 34 53 Lapping Equipment</t>
  </si>
  <si>
    <t>41 34 56 Shot Peening Equipment</t>
  </si>
  <si>
    <t>41 34 59 Superfinishing/Polishing Equipment</t>
  </si>
  <si>
    <t>41 35 00 Dies and Molds</t>
  </si>
  <si>
    <t>41 35 13 Dies</t>
  </si>
  <si>
    <t>41 35 13.13 Drawing Dies</t>
  </si>
  <si>
    <t>41 35 13.16 Extrusion Dies</t>
  </si>
  <si>
    <t>41 35 13.19 Press Dies</t>
  </si>
  <si>
    <t>41 35 13.23 Rotary Dies</t>
  </si>
  <si>
    <t>41 35 13.26 Rule Dies</t>
  </si>
  <si>
    <t>41 35 33 Molds</t>
  </si>
  <si>
    <t>41 36 00 Assembly and Testing Equipment</t>
  </si>
  <si>
    <t>41 36 13 Applicators</t>
  </si>
  <si>
    <t>41 36 13.13 Adhesive Applicators</t>
  </si>
  <si>
    <t>41 36 13.16 Lubricant Applicators</t>
  </si>
  <si>
    <t>41 36 13.19 Sealer Applicators</t>
  </si>
  <si>
    <t>41 36 16 Fixtures and Jigs</t>
  </si>
  <si>
    <t>41 36 19 Joining Equipment</t>
  </si>
  <si>
    <t>41 36 19.13 Adhesive Joining Equipment</t>
  </si>
  <si>
    <t>41 36 19.16 Arc-Welding Equipment</t>
  </si>
  <si>
    <t>41 36 19.19 Brazing Equipment</t>
  </si>
  <si>
    <t>41 36 19.23 Resistance-Welding Equipment</t>
  </si>
  <si>
    <t>41 36 19.26 Riveting Equipment</t>
  </si>
  <si>
    <t>41 36 19.29 Sintering Equipment</t>
  </si>
  <si>
    <t>41 36 19.33 Soldering Equipment</t>
  </si>
  <si>
    <t>41 36 23 Cutting Equipment</t>
  </si>
  <si>
    <t>41 36 23.13 Cutting Torches</t>
  </si>
  <si>
    <t>41 36 23.16 High-Pressure Water Cutting Equipment</t>
  </si>
  <si>
    <t>41 36 23.19 Laser Cutting Equipment</t>
  </si>
  <si>
    <t>41 36 23.23 Plasma Cutting Equipment</t>
  </si>
  <si>
    <t>41 36 26 Process Tools</t>
  </si>
  <si>
    <t>41 36 26.13 Air Process Tools</t>
  </si>
  <si>
    <t>41 36 26.16 Electric Process Tools</t>
  </si>
  <si>
    <t>41 36 26.19 Hydraulic Process Tools</t>
  </si>
  <si>
    <t>41 36 26.23 Manual Process Tools</t>
  </si>
  <si>
    <t>41 36 29 Manufacturing Measurement and Testing Equipment</t>
  </si>
  <si>
    <t>41 36 29.13 Gauges, Rules, and Blocks</t>
  </si>
  <si>
    <t>41 36 29.16 Penetrant Measurement and Testing Equipment</t>
  </si>
  <si>
    <t>41 36 29.19 Laser Measurement and Testing Equipment</t>
  </si>
  <si>
    <t>41 36 29.23 Magnaflux Measurement and Testing Equipment</t>
  </si>
  <si>
    <t>41 36 29.26 Optical Comparators</t>
  </si>
  <si>
    <t>41 36 29.29 Profilometers</t>
  </si>
  <si>
    <t>41 36 29.33 Radiograph Measurement and Testing Equipment</t>
  </si>
  <si>
    <t>41 36 29.36 Surface Tables</t>
  </si>
  <si>
    <t>41 36 29.39 Ultrasonic Measurement and Testing Equipment</t>
  </si>
  <si>
    <t>41 36 29.43 Test Weigh Scales</t>
  </si>
  <si>
    <t>41 40 00 Container Processing and Packaging</t>
  </si>
  <si>
    <t>41 41 00 Container Filling and Sealing</t>
  </si>
  <si>
    <t>41 41 13 Bulk Container Fillers/Packers</t>
  </si>
  <si>
    <t>41 41 16 Container Cappers</t>
  </si>
  <si>
    <t>41 41 19 Container Fillers</t>
  </si>
  <si>
    <t>41 41 19.13 Bag Fillers</t>
  </si>
  <si>
    <t>41 41 19.16 Box Fillers</t>
  </si>
  <si>
    <t>41 41 19.19 Bottle Fillers</t>
  </si>
  <si>
    <t>41 41 23 Container Sealers</t>
  </si>
  <si>
    <t>41 42 00 Container Packing Equipment</t>
  </si>
  <si>
    <t>41 42 13 Box Packing Equipment</t>
  </si>
  <si>
    <t>41 42 13.13 Box Makers</t>
  </si>
  <si>
    <t>41 42 13.16 Box Packers</t>
  </si>
  <si>
    <t>41 42 16 Bulk Material Loaders</t>
  </si>
  <si>
    <t>41 42 16.13 Container Bulk Material Loaders</t>
  </si>
  <si>
    <t>41 42 16.23 Truck Bulk Material Loaders</t>
  </si>
  <si>
    <t>41 42 16.26 Railcar Bulk Material Loaders</t>
  </si>
  <si>
    <t>41 42 16.29 Ship Bulk Material Loaders</t>
  </si>
  <si>
    <t>41 42 16.33 Barge Bulk Material Loaders</t>
  </si>
  <si>
    <t>41 42 19 Carton Packers</t>
  </si>
  <si>
    <t>41 42 23 Carton Sealers</t>
  </si>
  <si>
    <t>41 42 26 Carton Shrink Wrappers</t>
  </si>
  <si>
    <t>41 42 29 Carton Stackers</t>
  </si>
  <si>
    <t>41 43 00 Shipping Packaging</t>
  </si>
  <si>
    <t>41 43 13 Banding/Strapping Equipment</t>
  </si>
  <si>
    <t>41 43 16 Barcode Equipment</t>
  </si>
  <si>
    <t>41 43 16.13 Barcode Readers</t>
  </si>
  <si>
    <t>41 43 16.16 Barcode Printers</t>
  </si>
  <si>
    <t>41 43 19 Labeling Equipment</t>
  </si>
  <si>
    <t>41 43 23 Pallet Stacking/Wrapping Equipment</t>
  </si>
  <si>
    <t>41 50 00 Material Storage</t>
  </si>
  <si>
    <t>41 51 00 Automatic Material Storage</t>
  </si>
  <si>
    <t>41 51 13 Automatic Storage/Automatic Retrieval Systems</t>
  </si>
  <si>
    <t>41 52 00 Bulk Material Storage</t>
  </si>
  <si>
    <t>41 52 13 Bins and Hoppers</t>
  </si>
  <si>
    <t>41 52 13.13 Fixed Bins and Hoppers</t>
  </si>
  <si>
    <t>41 52 13.23 Portable Bins and Hoppers</t>
  </si>
  <si>
    <t>41 52 13.33 Bulk Material Containers</t>
  </si>
  <si>
    <t>41 52 13.43 Returnable Bins and Hoppers</t>
  </si>
  <si>
    <t>41 52 13.53 Throwaway Bins and Hoppers</t>
  </si>
  <si>
    <t>41 52 16 Silos</t>
  </si>
  <si>
    <t>41 52 16.13 Concrete Flat-Bottom Silos</t>
  </si>
  <si>
    <t>41 52 16.16 Concrete Masonry Flat-Bottom Silos</t>
  </si>
  <si>
    <t>41 52 16.23 Concrete Cone-Bottom Silos</t>
  </si>
  <si>
    <t>41 52 16.26 Concrete Masonry Cone-Bottom Silos</t>
  </si>
  <si>
    <t>41 52 16.29 Steel Cone-Bottom Silos</t>
  </si>
  <si>
    <t>41 52 19 Bulk Materials Storage Tanks</t>
  </si>
  <si>
    <t>41 52 19.13 Stationary Bulk Materials Storage Tanks</t>
  </si>
  <si>
    <t>41 52 19.33 Mobile Bulk Materials Storage Tanks</t>
  </si>
  <si>
    <t>41 52 41 Pneumatic, Block-Distributed Materials Fluidizing System for Flat-Bottom Bins and Silos</t>
  </si>
  <si>
    <t>41 52 43 Aerated Trough Materials Fluidizing System for Flat-Bottom Bins and Silos</t>
  </si>
  <si>
    <t>41 52 46 Pad-Mounted Aerated Disc Materials Fluidizing System for Cone-Bottom Bins and Silos</t>
  </si>
  <si>
    <t>41 53 00 Storage Equipment and Systems</t>
  </si>
  <si>
    <t>41 53 13 Storage Cabinets</t>
  </si>
  <si>
    <t>41 53 16 Container Storage Systems</t>
  </si>
  <si>
    <t>41 53 19 Flat Files</t>
  </si>
  <si>
    <t>41 53 23 Storage Racks</t>
  </si>
  <si>
    <t>41 53 23.13 Mobile Storage Racks</t>
  </si>
  <si>
    <t>41 53 26 Mezzanine Storage Systems</t>
  </si>
  <si>
    <t>41 60 00 Mobile Plant Equipment</t>
  </si>
  <si>
    <t>41 61 00 Mobile Earth Moving Equipment</t>
  </si>
  <si>
    <t>41 61 13 Backhoes</t>
  </si>
  <si>
    <t>41 61 16 Bulldozers</t>
  </si>
  <si>
    <t>41 61 19 Compactors</t>
  </si>
  <si>
    <t>41 61 23 Excavators</t>
  </si>
  <si>
    <t>41 61 26 Graders</t>
  </si>
  <si>
    <t>41 61 29 Payloaders</t>
  </si>
  <si>
    <t>41 61 33 Trenchers</t>
  </si>
  <si>
    <t>41 62 00 Trucks</t>
  </si>
  <si>
    <t>41 62 13 Cement Mixer Trucks</t>
  </si>
  <si>
    <t>41 62 16 Dump Trucks</t>
  </si>
  <si>
    <t>41 62 19 Flatbed Trucks</t>
  </si>
  <si>
    <t>41 62 23 Forklift Trucks</t>
  </si>
  <si>
    <t>41 62 26 Pickup Trucks</t>
  </si>
  <si>
    <t>41 62 29 Tank Trucks</t>
  </si>
  <si>
    <t>41 63 00 General Vehicles</t>
  </si>
  <si>
    <t>41 63 13 Bicycles</t>
  </si>
  <si>
    <t>41 63 16 Carts</t>
  </si>
  <si>
    <t>41 63 19 Maintenance Vehicles</t>
  </si>
  <si>
    <t>41 63 23 Utility Vehicles</t>
  </si>
  <si>
    <t>41 63 26 Vans</t>
  </si>
  <si>
    <t>41 63 29 Wagons</t>
  </si>
  <si>
    <t>41 64 00 Rail Vehicles</t>
  </si>
  <si>
    <t>41 64 13 Locomotives</t>
  </si>
  <si>
    <t>41 64 13.13 Diesel Locomotives</t>
  </si>
  <si>
    <t>41 64 13.23 Electric Locomotives</t>
  </si>
  <si>
    <t>41 64 16 Mobile Railcar Movers</t>
  </si>
  <si>
    <t>41 65 00 Mobile Support Equipment</t>
  </si>
  <si>
    <t>41 65 13 Mobile Air Compressors</t>
  </si>
  <si>
    <t>41 65 16 Mobile Generators</t>
  </si>
  <si>
    <t>41 65 19 Mobile Welders</t>
  </si>
  <si>
    <t>41 66 00 Miscellaneous Mobile Equipment</t>
  </si>
  <si>
    <t>41 66 13 Mobile Boring and Drilling Rigs</t>
  </si>
  <si>
    <t>41 66 16 Mobile Lifts and Cherrypickers</t>
  </si>
  <si>
    <t>41 66 19 Mobile Paving Equipment</t>
  </si>
  <si>
    <t>41 66 23 Mobile Sweepers/Vacuums</t>
  </si>
  <si>
    <t>41 67 00 Plant Maintenance Equipment</t>
  </si>
  <si>
    <t>41 67 13 Plant Lube Oil System</t>
  </si>
  <si>
    <t>41 67 16 Plant Fall Protection Equipment</t>
  </si>
  <si>
    <t>41 67 19 Plant Safety Equipment</t>
  </si>
  <si>
    <t>41 67 23 Plant Maintenance Tools</t>
  </si>
  <si>
    <t>41 67 26 Plant Maintenance Washing Equipment</t>
  </si>
  <si>
    <t>42 00 00 Process Heating, Cooling, and Drying Equipment</t>
  </si>
  <si>
    <t>42 01 00 Operation and Maintenance of Process Heating, Cooling, and Drying Equipment</t>
  </si>
  <si>
    <t>42 01 10 Operation and Maintenance of Process Heating Equipment</t>
  </si>
  <si>
    <t>42 01 20 Operation and Maintenance of Process Cooling Equipment</t>
  </si>
  <si>
    <t>42 01 30 Operation and Maintenance of Process Drying Equipment</t>
  </si>
  <si>
    <t>42 05 00 Common Work Results for Process Heating, Cooling, and Drying Equipment</t>
  </si>
  <si>
    <t>42 05 05 Selective Demolition for Process Heating, Cooling, and Drying Equipment</t>
  </si>
  <si>
    <t>42 06 00 Schedules for Process Heating, Cooling, and Drying Equipment</t>
  </si>
  <si>
    <t>42 06 10 Schedules for Process Heating Equipment</t>
  </si>
  <si>
    <t>42 06 20 Schedules for Process Cooling Equipment</t>
  </si>
  <si>
    <t>42 06 30 Schedules for Process Drying Equipment</t>
  </si>
  <si>
    <t>42 08 00 Commissioning of Process Heating, Cooling, and Drying Equipment</t>
  </si>
  <si>
    <t>42 08 10 Commissioning of Heating Equipment</t>
  </si>
  <si>
    <t>42 08 20 Commissioning of Cooling Equipment</t>
  </si>
  <si>
    <t>42 08 30 Commissioning of Drying Equipment</t>
  </si>
  <si>
    <t>42 10 00 Process Heating Equipment</t>
  </si>
  <si>
    <t>42 11 00 Process Boilers</t>
  </si>
  <si>
    <t>42 11 13 Low-Pressure Process Boilers</t>
  </si>
  <si>
    <t>42 11 16 Intermediate-Pressure Process Boilers</t>
  </si>
  <si>
    <t>42 11 19 High-Pressure Process Boilers</t>
  </si>
  <si>
    <t>42 11 23 Specialty Process Boilers</t>
  </si>
  <si>
    <t>42 12 00 Process Heaters</t>
  </si>
  <si>
    <t>42 12 13 Electric Process Heaters</t>
  </si>
  <si>
    <t>42 12 16 Fuel-Fired Process Heaters</t>
  </si>
  <si>
    <t>42 12 19 Thermoelectric Process Heaters</t>
  </si>
  <si>
    <t>42 12 23 Solar Process Heaters</t>
  </si>
  <si>
    <t>42 12 26 Specialty Process Heaters</t>
  </si>
  <si>
    <t>42 13 00 Industrial Heat Exchangers and Recuperators</t>
  </si>
  <si>
    <t>42 13 13 Industrial Gas-to-Gas Heat Exchangers</t>
  </si>
  <si>
    <t>42 13 16 Industrial Liquid-to-Gas/Gas-to-Liquid Heat Exchangers</t>
  </si>
  <si>
    <t>42 13 19 Industrial Liquid-to-Liquid Heat Exchangers</t>
  </si>
  <si>
    <t>42 13 23 Industrial Gas Radiation Heat Exchangers</t>
  </si>
  <si>
    <t>42 13 26 Industrial Solar Radiation Heat Exchangers</t>
  </si>
  <si>
    <t>42 14 00 Industrial Furnaces</t>
  </si>
  <si>
    <t>42 14 13 Annealing Furnaces</t>
  </si>
  <si>
    <t>42 14 16 Atmosphere Generators</t>
  </si>
  <si>
    <t>42 14 19 Industrial Baking Furnaces</t>
  </si>
  <si>
    <t>42 14 23 Industrial Brazing Furnaces</t>
  </si>
  <si>
    <t>42 14 26 Industrial Calcining Furnaces</t>
  </si>
  <si>
    <t>42 14 29 Industrial Heat-Treating Furnaces</t>
  </si>
  <si>
    <t>42 14 33 Industrial Melting Furnaces</t>
  </si>
  <si>
    <t>42 14 33.13 Ceramics and Glass Melting Furnaces</t>
  </si>
  <si>
    <t>42 14 33.16 Ferrous Melting Furnaces</t>
  </si>
  <si>
    <t>42 14 33.19 Non-Ferrous Melting Furnaces</t>
  </si>
  <si>
    <t>42 14 36 Primary Refining Furnaces</t>
  </si>
  <si>
    <t>42 14 43 Reactor Furnaces</t>
  </si>
  <si>
    <t>42 14 46 Industrial Reheat Furnaces</t>
  </si>
  <si>
    <t>42 14 53 Industrial Sintering Furnaces</t>
  </si>
  <si>
    <t>42 14 56 Industrial Vacuum Furnaces</t>
  </si>
  <si>
    <t>42 15 00 Industrial Ovens</t>
  </si>
  <si>
    <t>42 15 13 Industrial Drying Ovens</t>
  </si>
  <si>
    <t>42 15 16 Industrial Curing Ovens</t>
  </si>
  <si>
    <t>42 15 19 Industrial Specialty Ovens</t>
  </si>
  <si>
    <t>42 20 00 Process Cooling Equipment</t>
  </si>
  <si>
    <t>42 21 00 Process Cooling Towers</t>
  </si>
  <si>
    <t>42 21 13 Open-Circuit Process Cooling Towers</t>
  </si>
  <si>
    <t>42 21 16 Closed-Circuit Process Cooling Towers</t>
  </si>
  <si>
    <t>42 22 00 Process Chillers and Coolers</t>
  </si>
  <si>
    <t>42 22 13 Centrifugal Process Chillers and Coolers</t>
  </si>
  <si>
    <t>42 22 16 Reciprocating Process Chillers and Coolers</t>
  </si>
  <si>
    <t>42 22 19 Refrigerant Process Chillers and Coolers</t>
  </si>
  <si>
    <t>42 22 23 Rotary Process Chillers and Coolers</t>
  </si>
  <si>
    <t>42 22 26 Thermoelectric Process Chillers and Coolers</t>
  </si>
  <si>
    <t>42 23 00 Process Condensers and Evaporators</t>
  </si>
  <si>
    <t>42 23 13 Process Condensers</t>
  </si>
  <si>
    <t>42 23 16 Process Cooling Evaporators</t>
  </si>
  <si>
    <t>42 23 19 Process Humidifiers</t>
  </si>
  <si>
    <t>42 30 00 Process Drying Equipment</t>
  </si>
  <si>
    <t>42 31 00 Gas Dryers and Dehumidifiers</t>
  </si>
  <si>
    <t>42 31 13 Drying Evaporators</t>
  </si>
  <si>
    <t>42 31 16 Desiccant Equipment</t>
  </si>
  <si>
    <t>42 31 19 Regenerative Dryers</t>
  </si>
  <si>
    <t>42 31 23 Refrigerant Dryers</t>
  </si>
  <si>
    <t>42 32 00 Material Dryers</t>
  </si>
  <si>
    <t>42 32 13 Centrifugal Material Dryers</t>
  </si>
  <si>
    <t>42 32 16 Conveyor Material Dryers</t>
  </si>
  <si>
    <t>42 32 19 Flash Material Dryers</t>
  </si>
  <si>
    <t>42 32 23 Fluid-Bed Material Dryers</t>
  </si>
  <si>
    <t>42 32 26 Material Roasters</t>
  </si>
  <si>
    <t>42 32 29 Rotary-Kiln Material Dryers</t>
  </si>
  <si>
    <t>42 32 33 Spray Material Dryers</t>
  </si>
  <si>
    <t>42 32 36 Tower Material Dryers</t>
  </si>
  <si>
    <t>42 32 39 Vacuum Material Dryers</t>
  </si>
  <si>
    <t>42 32 43 Specialty Material Dryers</t>
  </si>
  <si>
    <t>43 00 00 Process Gas and Liquid Handling, Purification, and Storage Equipment</t>
  </si>
  <si>
    <t>43 01 00 Operation and Maintenance of Process Gas and Liquid Handling, Purification, and Storage Equipment</t>
  </si>
  <si>
    <t>43 01 10 Operation and Maintenance of Gas Handling Equipment</t>
  </si>
  <si>
    <t>43 01 10.13 Gas Blowers Maintenance and Rehabilitation</t>
  </si>
  <si>
    <t>43 01 10.16 Gas Compressors Maintenance and Rehabilitation</t>
  </si>
  <si>
    <t>43 01 20 Operation and Maintenance of Liquid Handling Equipment</t>
  </si>
  <si>
    <t>43 01 20.13 Liquid Pumps Maintenance and Rehabilitation</t>
  </si>
  <si>
    <t>43 01 20.16 Liquid Process Equipment Maintenance and Rehabilitation</t>
  </si>
  <si>
    <t>43 01 30 Operation and Maintenance of Gas and Liquid Hi-Purification Equipment</t>
  </si>
  <si>
    <t>43 01 40 Operation and Maintenance of Gas and Liquid Storage</t>
  </si>
  <si>
    <t>43 01 40.13 Non-pressurized Tanks Cleaning, Maintenance, and Rehabilitation</t>
  </si>
  <si>
    <t>43 01 40.16 Pressurized Tanks Cleaning, Maintenance, and Rehabilitation</t>
  </si>
  <si>
    <t>43 05 00 Common Work Results for Process Gas and Liquid Handling, Purification, and Storage Equipment</t>
  </si>
  <si>
    <t>43 05 05 Selective Demolition for Process Gas and Liquid Handling, Purification, and Storage Equipment.</t>
  </si>
  <si>
    <t>43 05 10 Common Work Results for Gas Handling Equipment</t>
  </si>
  <si>
    <t>43 05 20 Common Work Results for Liquid Handling Equipment</t>
  </si>
  <si>
    <t>43 05 30 Common Work Results for Gas and Liquid Hi-Purification Equipment</t>
  </si>
  <si>
    <t>43 05 40 Common Work Results for Gas and Liquid Storage</t>
  </si>
  <si>
    <t>43 06 00 Schedules for Process Gas and Liquid Handling, Purification, and Storage Equipment</t>
  </si>
  <si>
    <t>43 06 10 Schedules for Gas Handling Equipment</t>
  </si>
  <si>
    <t>43 06 20 Schedules for Liquid Handling Equipment</t>
  </si>
  <si>
    <t>43 06 30 Schedules for Gas and Liquid Hi-Purification Equipment</t>
  </si>
  <si>
    <t>43 06 40 Schedules for Gas and Liquid Storage</t>
  </si>
  <si>
    <t>43 08 00 Commissioning of Process Gas and Liquid Handling, Purification, and Storage Equipment</t>
  </si>
  <si>
    <t>43 08 10 Commissioning of Gas Handling Equipment</t>
  </si>
  <si>
    <t>43 08 20 Commissioning of Liquid Handling Equipment</t>
  </si>
  <si>
    <t>43 08 30 Commissioning of Gas and Liquid Purification Equipment</t>
  </si>
  <si>
    <t>43 08 40 Commissioning of Gas and Liquid Storage</t>
  </si>
  <si>
    <t>43 10 00 Gas Handling Equipment</t>
  </si>
  <si>
    <t>43 11 00 Gas Fans, Blowers, Pumps and Boosters</t>
  </si>
  <si>
    <t>43 11 11 Direct Drive Single Stage Centrifugal Blowers</t>
  </si>
  <si>
    <t>43 11 12 Integrally Geared Single Stage Centrifugal Blowers</t>
  </si>
  <si>
    <t>43 11 13 Separately Geared Single Stage Centrifugal Blowers</t>
  </si>
  <si>
    <t>43 11 14 Direct Drive Integral Shaft Single Stage Centrifugal Blowers</t>
  </si>
  <si>
    <t>43 11 17 Horizontally Split Multistage Centrifugal Blowers</t>
  </si>
  <si>
    <t>43 11 18 Vertically Split Multistage Centrifugal Blowers</t>
  </si>
  <si>
    <t>43 11 19 Centrifugal Fans</t>
  </si>
  <si>
    <t>43 11 23 Axial Blowers</t>
  </si>
  <si>
    <t>43 11 26 Axial Fans</t>
  </si>
  <si>
    <t>43 11 31 Rotary Helical Screw Blowers</t>
  </si>
  <si>
    <t>43 11 33 Rotary Lobe Blowers</t>
  </si>
  <si>
    <t>43 11 34 Regenerative Rotary Blowers</t>
  </si>
  <si>
    <t>43 11 36 Rotary Vane Blowers</t>
  </si>
  <si>
    <t>43 11 41 Gas-handling Venturi Jet Pumps</t>
  </si>
  <si>
    <t>43 11 43 Gas-handling Vacuum Pumps</t>
  </si>
  <si>
    <t>43 11 46 Gas Boosters</t>
  </si>
  <si>
    <t>43 12 00 Gas Compressors</t>
  </si>
  <si>
    <t>43 12 11 Centrifugal Compressors</t>
  </si>
  <si>
    <t>43 12 13 Diagonal or Mixed-flow Compressors</t>
  </si>
  <si>
    <t>43 12 16 Axial-flow Compressors</t>
  </si>
  <si>
    <t>43 12 33 Single-acting Reciprocating Compressors</t>
  </si>
  <si>
    <t>43 12 34 Double-acting Reciprocating Compressors</t>
  </si>
  <si>
    <t>43 12 37 Diaphragm Reciprocating Compressors</t>
  </si>
  <si>
    <t>43 12 51 Rotary Screw Compressors</t>
  </si>
  <si>
    <t>43 12 53 Rotary Vane Compressors</t>
  </si>
  <si>
    <t>43 12 56 Rotary Liquid-ring Compressors</t>
  </si>
  <si>
    <t>43 12 57 Rotary Scroll Compressors</t>
  </si>
  <si>
    <t>43 13 00 Gas Process Equipment</t>
  </si>
  <si>
    <t>43 13 13 Gas Blenders</t>
  </si>
  <si>
    <t>43 13 19 Gas Mixers</t>
  </si>
  <si>
    <t>43 13 23 Gas Pressure Regulators</t>
  </si>
  <si>
    <t>43 13 31 Gas Separation Equipment</t>
  </si>
  <si>
    <t>43 13 33 Gas Dehydration Equipment</t>
  </si>
  <si>
    <t>43 13 36 Combined Gas Separation and Dehydration Equipment</t>
  </si>
  <si>
    <t>43 13 39 Gas Recovery and Condensing Equipment</t>
  </si>
  <si>
    <t>43 13 43 Waste Gas Burner System</t>
  </si>
  <si>
    <t>43 13 46 Gas Control and Safety Equipment</t>
  </si>
  <si>
    <t>43 15 00 Process Air and Gas Filters</t>
  </si>
  <si>
    <t>43 15 13 Blower Intake and Turbine Air Filters</t>
  </si>
  <si>
    <t>43 15 13.13 Static Prefilters</t>
  </si>
  <si>
    <t>43 15 13.16 Static Final Filters</t>
  </si>
  <si>
    <t>43 15 13.19 Static HEPA Filters</t>
  </si>
  <si>
    <t>43 15 13.23 Pulse Filters</t>
  </si>
  <si>
    <t>43 15 33 Grease Filters</t>
  </si>
  <si>
    <t>43 15 43 Mist Eliminators</t>
  </si>
  <si>
    <t>43 15 63 High-temperature Air Filters</t>
  </si>
  <si>
    <t>43 15 73 Multiple-application Air Filters</t>
  </si>
  <si>
    <t>43 15 73.11 Air Filter Media</t>
  </si>
  <si>
    <t>43 15 73.12 Permanent Washable Filters</t>
  </si>
  <si>
    <t>43 15 73.13 Poly-ring Air Filters</t>
  </si>
  <si>
    <t>43 15 73.15 Rigid Cell Filters</t>
  </si>
  <si>
    <t>43 15 73.17 Automatic Roll-type Air Filters</t>
  </si>
  <si>
    <t>43 15 76 Chemical Media for Air and Gas Filters</t>
  </si>
  <si>
    <t>43 20 00 Liquid Handling Equipment</t>
  </si>
  <si>
    <t>43 22 00 Liquid Process Equipment</t>
  </si>
  <si>
    <t>43 22 11 Process Water Electronic Conditioning Equipment</t>
  </si>
  <si>
    <t>43 22 13 Liquid Aeration Devices</t>
  </si>
  <si>
    <t>43 22 16 Liquid Agitators</t>
  </si>
  <si>
    <t>43 22 19 Liquid Blenders</t>
  </si>
  <si>
    <t>43 22 23 Liquid Centrifuges</t>
  </si>
  <si>
    <t>43 22 26 Liquid Deaerators</t>
  </si>
  <si>
    <t>43 22 29 Drum Handling Liquid Process Equipment</t>
  </si>
  <si>
    <t>43 22 33 Liquid Emulsifiers</t>
  </si>
  <si>
    <t>43 22 36 Liquid Evaporators</t>
  </si>
  <si>
    <t>43 22 39 Liquid Feeders</t>
  </si>
  <si>
    <t>43 22 56 Liquid Process Mixers</t>
  </si>
  <si>
    <t>43 22 59 Liquid Process Pressure Regulators</t>
  </si>
  <si>
    <t>43 22 63 Liquid Separation Towers</t>
  </si>
  <si>
    <t>43 22 66 Liquid Weigh Systems</t>
  </si>
  <si>
    <t>43 22 69 Liquid Grease Receiving and Dewatering Systems</t>
  </si>
  <si>
    <t>43 22 73 Liquid Fillers</t>
  </si>
  <si>
    <t>43 22 76 Liquid Screeners</t>
  </si>
  <si>
    <t>43 22 79 Liquid Clarifiers</t>
  </si>
  <si>
    <t>43 22 83 Liquid Classifiers</t>
  </si>
  <si>
    <t>43 22 86 Liquid Homogenizers</t>
  </si>
  <si>
    <t>43 22 89 Liquid Presses</t>
  </si>
  <si>
    <t>43 22 96 Liquid Versators</t>
  </si>
  <si>
    <t>43 22 99 Liquid Votators</t>
  </si>
  <si>
    <t>43 23 00 Dry Location Liquid Pumps</t>
  </si>
  <si>
    <t>43 23 13 Overhung Horizontal Centrifugal Pumps</t>
  </si>
  <si>
    <t>43 23 13.13 Overhung Flexibly-coupled Horizontal Axial Flow Centrifugal Pumps</t>
  </si>
  <si>
    <t>43 23 13.14 Overhung Flexibly-coupled Horizontal Frame-mounted Centrifugal Pumps</t>
  </si>
  <si>
    <t>43 23 13.17 Overhung Flexibly-coupled Horizontal Foot-mounted Centrifugal Pumps</t>
  </si>
  <si>
    <t>43 23 13.19 Overhung Flexibly-coupled Horizontal Foot-mounted Self-priming Centrifugal Pumps</t>
  </si>
  <si>
    <t>43 23 13.21 Overhung Flexibly-coupled Horizontal Centerline-mounted Centrifugal Pumps</t>
  </si>
  <si>
    <t>43 23 13.23 Overhung Flexibly-coupled, Magnetic Drive, Sealless Horizontal Centrifugal Pumps</t>
  </si>
  <si>
    <t>43 23 13.24 Overhung Close-coupled High-speed Integral Gear Centrifugal Pumps</t>
  </si>
  <si>
    <t>43 23 13.27 Overhung Close-coupled Horizontal Centrifugal Pumps</t>
  </si>
  <si>
    <t>43 23 13.29 Overhung Close-coupled Sealless with Canned Motor Horizontal Centrifugal Pumps</t>
  </si>
  <si>
    <t>43 23 21 Between-Bearings Impeller Centrifugal Pumps</t>
  </si>
  <si>
    <t>43 23 21.13 Between-bearings Impeller, One- and Two-stage Axially-split Centrifugal Pumps</t>
  </si>
  <si>
    <t>43 23 21.14 Between-bearings Impeller, One- and Two-stage, Radially-split Centrifugal Pumps</t>
  </si>
  <si>
    <t>43 23 21.17 Between-bearings Impeller, Multiple-stage, Axially-split Centrifugal Pumps</t>
  </si>
  <si>
    <t>43 23 21.19 Between-bearings Impeller, Multiple-stage, Radially-split Centrifugal Pumps</t>
  </si>
  <si>
    <t>43 23 21.21 Between-bearings Impeller, Multiple-stage, Radially-split, Single Casing Centrifugal Pumps</t>
  </si>
  <si>
    <t>43 23 21.23 Between-bearings Impeller, Multiple-stage, Radially-split, Double Casing Centrifugal Pumps</t>
  </si>
  <si>
    <t>43 23 31 Vertical Centrifugal Pumps</t>
  </si>
  <si>
    <t>43 23 31.13 Overhung Flexibly-coupled Vertical Centrifugal Pumps</t>
  </si>
  <si>
    <t>43 23 31.14 Overhung Flexibly-coupled Vertical Inline Centrifugal Pumps</t>
  </si>
  <si>
    <t>43 23 31.17 Overhung Flexibly-coupled Vertical End-suction Centrifugal Pumps</t>
  </si>
  <si>
    <t>43 23 31.19 Overhung Flexibly-coupled, Magnetic Drive, Sealless Vertical Centrifugal Pumps</t>
  </si>
  <si>
    <t>43 23 31.21 Overhung Close-coupled Vertical Inline Centrifugal Pumps</t>
  </si>
  <si>
    <t>43 23 31.23 Overhung Close-coupled Vertical End Suction Centrifugal Pumps</t>
  </si>
  <si>
    <t>43 23 31.24 Overhung Close-coupled Sealless with Canned Motor Vertical Centrifugal Pumps</t>
  </si>
  <si>
    <t>43 23 31.27 Overhung Rigidly-coupled Vertical Inline Centrifugal Pumps</t>
  </si>
  <si>
    <t>43 23 31.29 Overhung Close-coupled Vertical Centrifugal Pumps</t>
  </si>
  <si>
    <t>43 23 51 Vane Pumps</t>
  </si>
  <si>
    <t>43 23 53 Piston Pumps</t>
  </si>
  <si>
    <t>43 23 53.13 Piston Axial Rotary Pumps</t>
  </si>
  <si>
    <t>43 23 53.23 Piston Radial Rotary Pumps</t>
  </si>
  <si>
    <t>43 23 53.33 Circumferential Single-Piston Rotary Pumps</t>
  </si>
  <si>
    <t>43 23 53.36 Circumferential Multiple-Piston Rotary Pumps</t>
  </si>
  <si>
    <t>43 23 54 Flexible Member Pumps</t>
  </si>
  <si>
    <t>43 23 54.13 Flexible Tube Rotary Pumps</t>
  </si>
  <si>
    <t>43 23 54.23 Flexible Vane Rotary Pumps</t>
  </si>
  <si>
    <t>43 23 54.33 Flexible Liner Rotary Pumps</t>
  </si>
  <si>
    <t>43 23 56 Gear Pumps</t>
  </si>
  <si>
    <t>43 23 56.13 External Gear Rotary Pumps</t>
  </si>
  <si>
    <t>43 23 56.23 Internal Gear Rotary Pumps</t>
  </si>
  <si>
    <t>43 23 57 Progressing Cavity Pumps</t>
  </si>
  <si>
    <t>43 23 58 Lobe Pumps</t>
  </si>
  <si>
    <t>43 23 58.13 Single-Lobe Rotary Pumps</t>
  </si>
  <si>
    <t>43 23 58.23 Multiple-Lobe Rotary Pumps</t>
  </si>
  <si>
    <t>43 23 59 Screw Pumps</t>
  </si>
  <si>
    <t>43 23 59.13 Single-Screw Rotary Pumps</t>
  </si>
  <si>
    <t>43 23 59.23 Multiple-Screw Rotary Pumps</t>
  </si>
  <si>
    <t>43 23 71 Air-Operated Diaphragm Reciprocating Pumps</t>
  </si>
  <si>
    <t>43 23 71.13 Air-Operated Diaphragm Simplex Single-Acting Reciprocating Pumps</t>
  </si>
  <si>
    <t>43 23 71.23 Air-Operated Diaphragm Simplex Double-Acting Reciprocating Pumps</t>
  </si>
  <si>
    <t>43 23 71.33 Air-Operated Diaphragm Duplex Single-acting Reciprocating Pumps</t>
  </si>
  <si>
    <t>43 23 71.43 Air-Operated Diaphragm Duplex Double-acting Reciprocating Pumps</t>
  </si>
  <si>
    <t>43 23 72 Air-Operated Bellows Reciprocating Pumps</t>
  </si>
  <si>
    <t>43 23 72.13 Air-Operated Bellows Simplex Single-Acting Reciprocating Pumps</t>
  </si>
  <si>
    <t>43 23 72.23 Air-Operated Bellows Simplex Double-Acting Reciprocating Pumps</t>
  </si>
  <si>
    <t>43 23 72.33 Air-Operated Bellows Duplex Single-Acting Reciprocating Pumps</t>
  </si>
  <si>
    <t>43 23 72.43 Air-Operated Bellows Duplex Double-Acting Reciprocating Pumps</t>
  </si>
  <si>
    <t>43 23 73 Air-Operated Piston Reciprocating Pumps</t>
  </si>
  <si>
    <t>43 23 73.13 Air-Operated Piston Simplex Single-Acting Reciprocating Pumps</t>
  </si>
  <si>
    <t>43 23 73.23 Air-Operated Piston Simplex Double-Acting Reciprocating Pumps</t>
  </si>
  <si>
    <t>43 23 73.33 Air-Operated Piston Duplex Single-Acting Reciprocating Pumps</t>
  </si>
  <si>
    <t>43 23 73.43 Air-Operated Piston Duplex Double-Acting Reciprocating Pumps</t>
  </si>
  <si>
    <t>43 23 74 Steam Horizontal Reciprocating Pumps</t>
  </si>
  <si>
    <t>43 23 74.13 Steam Horizontal Double-Acting Piston Simplex Reciprocating Pumps</t>
  </si>
  <si>
    <t>43 23 74.23 Steam Horizontal Double-Acting Piston Duplex Reciprocating Pumps</t>
  </si>
  <si>
    <t>43 23 74.33 Steam Horizontal Double-Acting Plunger Simplex Reciprocating Pumps</t>
  </si>
  <si>
    <t>43 23 74.43 Steam Horizontal Double-Acting Plunger Duplex Reciprocating Pumps</t>
  </si>
  <si>
    <t>43 23 75 Steam Vertical Reciprocating Pumps</t>
  </si>
  <si>
    <t>43 23 75.13 Steam Vertical Double-Acting Piston Simplex Reciprocating Pumps</t>
  </si>
  <si>
    <t>43 23 75.23 Steam Vertical Double-Acting Piston Duplex Reciprocating Pumps</t>
  </si>
  <si>
    <t>43 23 75.33 Steam Vertical Double-Acting Plunger Simplex Reciprocating Pumps</t>
  </si>
  <si>
    <t>43 23 75.43 Steam Vertical Double-acting Plunger Duplex Reciprocating Pumps</t>
  </si>
  <si>
    <t>43 23 76 Power Horizontal Reciprocating Pumps</t>
  </si>
  <si>
    <t>43 23 76.11 Power Horizontal Single-Acting Piston Simplex Reciprocating Pumps</t>
  </si>
  <si>
    <t>43 23 76.12 Power Horizontal Single-Acting Piston Duplex Reciprocating Pumps</t>
  </si>
  <si>
    <t>43 23 76.13 Power Horizontal Single-Acting Piston Multiplex Reciprocating Pumps</t>
  </si>
  <si>
    <t>43 23 76.21 Power Horizontal Single-Acting Plunger Simplex Reciprocating Pumps</t>
  </si>
  <si>
    <t>43 23 76.22 Power Horizontal Single-Acting Plunger Duplex Reciprocating Pumps</t>
  </si>
  <si>
    <t>43 23 76.23 Power Horizontal Single-Acting Plunger Multiplex Reciprocating Pumps</t>
  </si>
  <si>
    <t>43 23 76.31 Power Horizontal Double-Acting Piston Simplex Reciprocating Pumps</t>
  </si>
  <si>
    <t>43 23 76.32 Power Horizontal Double-Acting Piston Duplex Reciprocating Pumps</t>
  </si>
  <si>
    <t>43 23 76.33 Power Horizontal Double-Acting Piston Multiplex Reciprocating Pumps</t>
  </si>
  <si>
    <t>43 23 76.41 Power Horizontal Double-Acting Plunger Simplex Reciprocating Pumps</t>
  </si>
  <si>
    <t>43 23 76.42 Power Horizontal Double-Acting Plunger Duplex Reciprocating Pumps</t>
  </si>
  <si>
    <t>43 23 76.43 Power Horizontal Double-Acting Plunger Multiplex Reciprocating Pumps</t>
  </si>
  <si>
    <t>43 23 77 Power Vertical Reciprocating Pumps</t>
  </si>
  <si>
    <t>43 23 77.11 Power Vertical Single-Acting Piston Simplex Reciprocating Pumps</t>
  </si>
  <si>
    <t>43 23 77.12 Power Vertical Single-Acting Piston Duplex Reciprocating Pumps</t>
  </si>
  <si>
    <t>43 23 77.13 Power Vertical Single-Acting Piston Multiplex Reciprocating Pumps</t>
  </si>
  <si>
    <t>43 23 77.21 Power Vertical Single-Acting Plunger Simplex Reciprocating Pumps</t>
  </si>
  <si>
    <t>43 23 77.22 Power Vertical Single-Acting Plunger Duplex Reciprocating Pumps</t>
  </si>
  <si>
    <t>43 23 77.23 Power Vertical Single-Acting Plunger Multiplex Reciprocating Pumps</t>
  </si>
  <si>
    <t>43 23 77.31 Power Vertical Double-Acting Piston Simplex Reciprocating Pumps</t>
  </si>
  <si>
    <t>43 23 77.32 Power Vertical Double-Acting Piston Duplex Reciprocating Pumps</t>
  </si>
  <si>
    <t>43 23 77.33 Power Vertical Double-Acting Piston Multiplex Reciprocating Pumps</t>
  </si>
  <si>
    <t>43 23 77.41 Power Vertical Double-Acting Plunger Simplex Reciprocating Pumps</t>
  </si>
  <si>
    <t>43 23 77.42 Power Vertical Double-Acting Plunger Duplex Reciprocating Pumps</t>
  </si>
  <si>
    <t>43 23 77.43 Power Vertical Double-Acting Plunger Multiplex Reciprocating Pumps</t>
  </si>
  <si>
    <t>43 23 78 Controlled Volume Horizontal Reciprocating Pumps</t>
  </si>
  <si>
    <t>43 23 78.11 Controlled Volume Horizontal Packed Plunger Simplex Reciprocating Pumps</t>
  </si>
  <si>
    <t>43 23 78.12 Controlled Volume Horizontal Packed Plunger Duplex Reciprocating Pumps</t>
  </si>
  <si>
    <t>43 23 78.13 Controlled Volume Horizontal Packed Plunger Multiplex Reciprocating Pumps</t>
  </si>
  <si>
    <t>43 23 78.21 Controlled Volume Horizontal Packed Piston Simplex Reciprocating Pumps</t>
  </si>
  <si>
    <t>43 23 78.22 Controlled Volume Horizontal Packed Piston Duplex Reciprocating Pumps</t>
  </si>
  <si>
    <t>43 23 78.23 Controlled Volume Horizontal Packed Piston Multiplex Reciprocating Pumps</t>
  </si>
  <si>
    <t>43 23 78.31 Controlled Volume Horizontal Mechanically-Coupled Diaphragm Simplex Reciprocating Pumps</t>
  </si>
  <si>
    <t>43 23 78.32 Controlled Volume Horizontal Mechanically-Coupled Diaphragm Duplex Reciprocating Pumps</t>
  </si>
  <si>
    <t>43 23 78.33 Controlled Volume Horizontal Mechanically-Coupled Diaphragm Multiplex Reciprocating Pumps</t>
  </si>
  <si>
    <t>43 23 78.34 Controlled Volume Horizontal Hydraulically-Coupled Diaphragm Simplex Reciprocating Pumps</t>
  </si>
  <si>
    <t>43 23 78.35 Controlled Volume Horizontal Hydraulically-Coupled Diaphragm Duplex Reciprocating Pumps</t>
  </si>
  <si>
    <t>43 23 78.36 Controlled Volume Horizontal Hydraulically-Coupled Diaphragm Multiplex Reciprocating Pumps</t>
  </si>
  <si>
    <t>43 23 79 Controlled Volume Vertical Reciprocating Pumps</t>
  </si>
  <si>
    <t>43 23 79.11 Controlled Volume Vertical Packed Plunger Simplex Reciprocating Pumps</t>
  </si>
  <si>
    <t>43 23 79.12 Controlled Volume Vertical Packed Plunger Duplex Reciprocating Pumps</t>
  </si>
  <si>
    <t>43 23 79.13 Controlled Volume Vertical Packed Plunger Multiplex Reciprocating Pumps</t>
  </si>
  <si>
    <t>43 23 79.21 Controlled Volume Vertical Packed Piston Simplex Reciprocating Pumps</t>
  </si>
  <si>
    <t>43 23 79.22 Controlled Volume Vertical Packed Piston Duplex Reciprocating Pumps</t>
  </si>
  <si>
    <t>43 23 79.23 Controlled Volume Vertical Packed Piston Multiplex Reciprocating Pumps</t>
  </si>
  <si>
    <t>43 23 79.31 Controlled Volume Vertical Mechanically-Coupled Diaphragm Simplex Reciprocating Pumps</t>
  </si>
  <si>
    <t>43 23 79.32 Controlled Volume Vertical Mechanically-Coupled Diaphragm Duplex Reciprocating Pumps</t>
  </si>
  <si>
    <t>43 23 79.33 Controlled Volume Vertical Mechanically-Coupled Diaphragm Multiplex Reciprocating Pumps</t>
  </si>
  <si>
    <t>43 23 79.34 Controlled Volume Vertical Hydraulically-Coupled Diaphragm Simplex Reciprocating Pumps</t>
  </si>
  <si>
    <t>43 23 79.35 Controlled Volume Vertical Hydraulically-Coupled Diaphragm Duplex Reciprocating Pumps</t>
  </si>
  <si>
    <t>43 23 79.36 Controlled Volume Vertical Hydraulically-Coupled Diaphragm Multiplex Reciprocating Pumps</t>
  </si>
  <si>
    <t>43 24 00 Suspended Liquid Pumps</t>
  </si>
  <si>
    <t>43 24 11 Vertically Suspended Single-Casing Submersible Centrifugal Pumps</t>
  </si>
  <si>
    <t>43 24 13 Vertically Suspended Single-Casing Discharge-through-column Centrifugal Pumps</t>
  </si>
  <si>
    <t>43 24 13.13 Vertically Suspended Single-Casing Discharge-through-column Diffuser Centrifugal Pumps</t>
  </si>
  <si>
    <t>43 24 13.23 Vertically Suspended Single-Casing Discharge-through-column Volute Centrifugal Pumps</t>
  </si>
  <si>
    <t>43 24 13.33 Vertically Suspended Single-Casing Discharge-through-column Axial Flow Centrifugal Pumps</t>
  </si>
  <si>
    <t>43 24 16 Vertically Suspended Single-casing Separate Discharge (Sump) Centrifugal Pumps</t>
  </si>
  <si>
    <t>43 24 16.13 Vertically Suspended Single-Casing Separate Discharge (Sump) Line Shaft Centrifugal Pumps</t>
  </si>
  <si>
    <t>43 24 16.23 Vertically Suspended Single-Casing Separate Discharge (Sump) Cantilever Centrifugal Pumps</t>
  </si>
  <si>
    <t>43 24 21 Vertically Suspended Double-Casing Centrifugal Pumps</t>
  </si>
  <si>
    <t>43 24 21.13 Vertically Suspended Double-Casing Diffuser Centrifugal Pumps</t>
  </si>
  <si>
    <t>43 24 21.23 Vertically Suspended Double-Casing Volute Centrifugal Pumps</t>
  </si>
  <si>
    <t>43 24 26 Vertically Suspended Inline Casing Diffuser Centrifugal Pumps</t>
  </si>
  <si>
    <t>43 24 41 Archimedes Screw Pumps</t>
  </si>
  <si>
    <t>43 24 41.13 Positive-Displacement Inclined Open Archimedes Screw-type Pumps</t>
  </si>
  <si>
    <t>43 24 41.23 Positive-Displacement Inclined Closed-casing Archimedes Screw-type Pumps</t>
  </si>
  <si>
    <t>43 25 00 Submersible/Immersible Liquid Pumps</t>
  </si>
  <si>
    <t>43 25 13 Overhung Close-Coupled Submersible Centrifugal Pumps</t>
  </si>
  <si>
    <t>43 25 13.13 Overhung Close-Coupled Submersible Diffuser Centrifugal Pumps</t>
  </si>
  <si>
    <t>43 25 13.23 Overhung Close-Coupled Submersible Volute Centrifugal Pumps</t>
  </si>
  <si>
    <t>43 25 50 Positive Displacement Submersible Liquid Pumps</t>
  </si>
  <si>
    <t>43 26 00 Specialized Liquid Pumps</t>
  </si>
  <si>
    <t>43 26 13 Submersible Grinder Pumps</t>
  </si>
  <si>
    <t>43 26 30 Regenerative Centrifugal Pumps</t>
  </si>
  <si>
    <t>43 26 30.13 Overhung Impeller Regenerative Turbine Pumps</t>
  </si>
  <si>
    <t>43 26 30.21 Overhung Impeller Single-Stage Regenerative Turbine Pumps</t>
  </si>
  <si>
    <t>43 26 30.23 Overhung Impeller Two-Stage Regenerative Turbine Pumps</t>
  </si>
  <si>
    <t>43 26 30.26 Between-Bearings Impeller Regenerative Turbine Pumps</t>
  </si>
  <si>
    <t>43 26 30.27 Between-Bearings Impeller Single-Stage Regenerative Turbine Pumps</t>
  </si>
  <si>
    <t>43 26 30.29 Between-Bearings Impeller Two-Stage Regenerative Turbine Pumps</t>
  </si>
  <si>
    <t>43 26 40 Regenerative Turbine Pumps</t>
  </si>
  <si>
    <t>43 26 60 Regenerative Vacuum Pumps</t>
  </si>
  <si>
    <t>43 26 70 Rotating-Case Pumps</t>
  </si>
  <si>
    <t>43 27 00 Process Liquid Filters</t>
  </si>
  <si>
    <t>43 27 13 Cyclonic Liquid Filters</t>
  </si>
  <si>
    <t>43 27 16 Centrifugal Horizontal Pressure Leaf Liquid Filters</t>
  </si>
  <si>
    <t>43 27 19 Press Liquid Filters</t>
  </si>
  <si>
    <t>43 27 23 Liquid Bag Filters</t>
  </si>
  <si>
    <t>43 27 33 Mechanically Cleaned Liquid Filters</t>
  </si>
  <si>
    <t>43 27 43 Tubular Backwashing Liquid Filters</t>
  </si>
  <si>
    <t>43 27 53 Vacuum Belt Liquid Filters</t>
  </si>
  <si>
    <t>43 27 63 Woven Media Liquid Filters</t>
  </si>
  <si>
    <t>43 27 63.13 Disc Liquid Filters</t>
  </si>
  <si>
    <t>43 27 63.23 Rotating Drum Liquid Filters</t>
  </si>
  <si>
    <t>43 27 63.33 Layer Liquid Filters</t>
  </si>
  <si>
    <t>43 27 63.43 Candle Liquid Filters</t>
  </si>
  <si>
    <t>43 27 63.53 Vertical Leaf Liquid Filters</t>
  </si>
  <si>
    <t>43 27 73 Nonwoven Media Liquid Filters</t>
  </si>
  <si>
    <t>43 27 73.13 Surface Liquid Filters</t>
  </si>
  <si>
    <t>43 27 73.23 Depth Liquid Filters</t>
  </si>
  <si>
    <t>43 30 00 Gas and Liquid Purification Equipment</t>
  </si>
  <si>
    <t>43 31 00 Gas and Liquid Purification Filtration Equipment</t>
  </si>
  <si>
    <t>43 31 13 Gas and Liquid Purification Filters</t>
  </si>
  <si>
    <t>43 31 13.13 Activated Carbon-Gas and Liquid Purification Filters</t>
  </si>
  <si>
    <t>43 31 13.16 Gas and Liquid Purification Filter Presses</t>
  </si>
  <si>
    <t>43 31 13.19 High-Purity Cartridge Gas and Liquid Purification Filters</t>
  </si>
  <si>
    <t>43 31 13.23 Membrane Diaphragm Gas and Liquid Purification Filters</t>
  </si>
  <si>
    <t>43 31 13.26 Multimedia Gas and Liquid Purification Filters</t>
  </si>
  <si>
    <t>43 31 13.29 Pretreatment Cartridge Gas and Liquid Purification Filters</t>
  </si>
  <si>
    <t>43 31 13.33 Ultrafilter Units</t>
  </si>
  <si>
    <t>43 32 00 Gas and Liquid Purification Process Equipment</t>
  </si>
  <si>
    <t>43 32 13 Gas and Liquid Purification Process Beds</t>
  </si>
  <si>
    <t>43 32 13.13 Anion-Gas and Liquid Purification Process Beds</t>
  </si>
  <si>
    <t>43 32 13.16 Cation-Gas and Liquid Purification Process Beds</t>
  </si>
  <si>
    <t>43 32 23 Gas and Liquid Purification Process Clarifier Systems</t>
  </si>
  <si>
    <t>43 32 26 Gas and Liquid Purification Decarbonators</t>
  </si>
  <si>
    <t>43 32 29 Electronic Deionization Purification Units</t>
  </si>
  <si>
    <t>43 32 33 External Regeneration Systems</t>
  </si>
  <si>
    <t>43 32 36 Mixed-Bed Ion-Exchange Vessels</t>
  </si>
  <si>
    <t>43 32 39 Gas and Liquid Purification Mixed Beds</t>
  </si>
  <si>
    <t>43 32 39.13 Externally Regenerable Gas and Liquid Purification Mixed Beds</t>
  </si>
  <si>
    <t>43 32 39.16 In-Situ Regenerable Gas and Liquid Purification Mixed Beds</t>
  </si>
  <si>
    <t>43 32 53 Packed-Bed Ion-Exchange Vessels</t>
  </si>
  <si>
    <t>43 32 56 Reverse-Osmosis Purification Units</t>
  </si>
  <si>
    <t>43 32 59 Gas and Liquid Purification Scrubbers</t>
  </si>
  <si>
    <t>43 32 63 Ultraviolet Sterilizers</t>
  </si>
  <si>
    <t>43 32 66 Vacuum Degasifiers</t>
  </si>
  <si>
    <t>43 32 69 Chemical Feed Systems</t>
  </si>
  <si>
    <t>43 32 73 Ozonation Equipment</t>
  </si>
  <si>
    <t>43 32 76 Chlorination Equipment</t>
  </si>
  <si>
    <t>43 40 00 Gas and Liquid Storage</t>
  </si>
  <si>
    <t>43 41 00 Non-pressurized Tanks and Vessels</t>
  </si>
  <si>
    <t>43 41 11 Bolted Steel Tanks</t>
  </si>
  <si>
    <t>43 41 13 Welded Steel Tanks</t>
  </si>
  <si>
    <t>43 41 13.13 Glass-lined Welded Steel Tanks</t>
  </si>
  <si>
    <t>43 41 13.23 Rubber-lined Welded Steel Tanks</t>
  </si>
  <si>
    <t>43 41 13.33 Epoxy-lined Welded Steel Tanks</t>
  </si>
  <si>
    <t>43 41 13.43 Ceramic-lined Welded Steel Tanks</t>
  </si>
  <si>
    <t>43 41 23 Stainless Steel Tanks</t>
  </si>
  <si>
    <t>43 41 26 Aluminum Tanks</t>
  </si>
  <si>
    <t>43 41 31 Metallic Specialty Tanks</t>
  </si>
  <si>
    <t>43 41 41 Polyvinyl Chloride Tanks</t>
  </si>
  <si>
    <t>43 41 43 Polyethylene Tanks</t>
  </si>
  <si>
    <t>43 41 45 Fiberglass Reinforced Plastic Tanks</t>
  </si>
  <si>
    <t>43 41 53 Wood Stave Tanks</t>
  </si>
  <si>
    <t>43 41 63 Precast Concrete Tanks</t>
  </si>
  <si>
    <t>43 41 73 Ceramic Tanks</t>
  </si>
  <si>
    <t>43 41 83 Non-metallic Specialty Tanks</t>
  </si>
  <si>
    <t>43 42 00 Pressurized Tanks and Vessels</t>
  </si>
  <si>
    <t>43 42 11 Cast Iron Pressure Tanks</t>
  </si>
  <si>
    <t>43 42 13 Ductile Iron Pressure Tanks</t>
  </si>
  <si>
    <t>43 42 21 Welded Steel Pressure Tanks</t>
  </si>
  <si>
    <t>43 42 23 Glass-lined Steel Pressure Tanks</t>
  </si>
  <si>
    <t>43 42 26 Welded Steel Gas Storage Sphere</t>
  </si>
  <si>
    <t>43 42 33 Stainless Steel Pressure Tanks</t>
  </si>
  <si>
    <t>43 42 36 Aluminum Pressure Tanks</t>
  </si>
  <si>
    <t>43 42 41 Metallic Specialty Pressure Tanks</t>
  </si>
  <si>
    <t>43 42 53 Fiberglass Reinforced Plastic Pressure Tanks</t>
  </si>
  <si>
    <t>43 42 83 Non-metallic Specialty Pressure Tanks</t>
  </si>
  <si>
    <t>44 00 00 Pollution and Waste Control
Equipment</t>
  </si>
  <si>
    <t>44 01 00 Operation and Maintenance of Pollution and Waste Control Equipment</t>
  </si>
  <si>
    <t>44 01 10 Operation and Maintenance of Air Pollution Control</t>
  </si>
  <si>
    <t>44 01 20 Operation and Maintenance of Noise Pollution Control</t>
  </si>
  <si>
    <t>44 01 30 Operation and Maintenance of Odor Control Equipment</t>
  </si>
  <si>
    <t>44 01 40 Operation and Maintenance of Water Pollution Control Equipment</t>
  </si>
  <si>
    <t>44 01 50 Operation and Maintenance of Solid Waste Control and Reuse</t>
  </si>
  <si>
    <t>44 01 60 Operation and Maintenance of Waste Thermal Processing Equipment</t>
  </si>
  <si>
    <t>44 05 00 Common Work Results for Pollution and Waste Control Equipment</t>
  </si>
  <si>
    <t>44 05 05 Selective Demolition for Pollution and Waste Control Equipment</t>
  </si>
  <si>
    <t>44 06 00 Schedules for Pollution and Waste Control Equipment</t>
  </si>
  <si>
    <t>44 06 10 Schedules for Air Pollution Control</t>
  </si>
  <si>
    <t>44 06 20 Schedules for Noise Pollution Control</t>
  </si>
  <si>
    <t>44 06 30 Schedules for Odor Control Equipment</t>
  </si>
  <si>
    <t>44 06 40 Schedules for Water Pollution Control Equipment</t>
  </si>
  <si>
    <t>44 06 50 Schedules for Solid Waste Control and Reuse</t>
  </si>
  <si>
    <t>44 06 60 Schedules for Waste Thermal Processing Equipment</t>
  </si>
  <si>
    <t>44 08 00 Commissioning of Pollution and Waste Control Equipment</t>
  </si>
  <si>
    <t>44 08 10 Commissioning of Air Pollution Control</t>
  </si>
  <si>
    <t>44 08 20 Commissioning of Noise Pollution Control</t>
  </si>
  <si>
    <t>44 08 30 Commissioning of Odor Control Equipment</t>
  </si>
  <si>
    <t>44 08 40 Commissioning Water Pollution Control Equipment</t>
  </si>
  <si>
    <t>44 08 50 Commissioning Solid Waste Control and Reuse</t>
  </si>
  <si>
    <t>44 08 60 Commissioning of Waste Thermal Processing Equipment</t>
  </si>
  <si>
    <t>44 10 00 Air Pollution Control</t>
  </si>
  <si>
    <t>44 11 00 Particulate Control Equipment</t>
  </si>
  <si>
    <t>44 11 13 Fugitive Dust Control</t>
  </si>
  <si>
    <t>44 11 16 Fugitive Dust Barrier Systems</t>
  </si>
  <si>
    <t>44 11 19 Atmospheric Air Quality Monitoring Equipment</t>
  </si>
  <si>
    <t>44 11 20 Gravitational Separators</t>
  </si>
  <si>
    <t>44 11 31 Venturi Scrubbing Equipment</t>
  </si>
  <si>
    <t>44 11 33 Spray Tower/Chamber Scrubbing Equipment</t>
  </si>
  <si>
    <t>44 11 36 Cyclone Scrubbing Equipment</t>
  </si>
  <si>
    <t>44 11 51 Pulse Jet Fabric Filtration Equipment</t>
  </si>
  <si>
    <t>44 11 53 Reverse Flow Fabric Filtration Equipment</t>
  </si>
  <si>
    <t>44 11 54 Shake/Deflate Fabric Filtration Equipment</t>
  </si>
  <si>
    <t>44 11 56 Cartridge Filtration Equipment</t>
  </si>
  <si>
    <t>44 11 59 Disposable Dry Filtration Equipment</t>
  </si>
  <si>
    <t>44 11 71 Cyclone Dust Collection Equipment</t>
  </si>
  <si>
    <t>44 11 73 Multicylone Dust Collection Equipment</t>
  </si>
  <si>
    <t>44 11 76 Mist Elimination Equipment</t>
  </si>
  <si>
    <t>44 11 93 Wet Electrostatic Precipitator Equipment</t>
  </si>
  <si>
    <t>44 11 96 Dry Plate Electrostatic Precipitator Equipment</t>
  </si>
  <si>
    <t>44 13 00 Gaseous Air Pollution Control Equipment</t>
  </si>
  <si>
    <t>44 13 11 Spray Tower/Chamber Absorption Equipment</t>
  </si>
  <si>
    <t>44 13 13 Packed Tower/Chamber Absorption Equipment</t>
  </si>
  <si>
    <t>44 13 14 Tray Tower Absorption Equipment</t>
  </si>
  <si>
    <t>44 13 16 Jet Bubbling Reactor Equipment</t>
  </si>
  <si>
    <t>44 13 17 Venturi Absorption Equipment</t>
  </si>
  <si>
    <t>44 13 20 Vacuum Extraction Systems</t>
  </si>
  <si>
    <t>44 13 31 Powdered Injection Adsorption Equipment</t>
  </si>
  <si>
    <t>44 13 33 Fluidized Bed Adsorption Equipment</t>
  </si>
  <si>
    <t>44 13 34 Fixed Bed Adsorption Equipment</t>
  </si>
  <si>
    <t>44 13 36 Rotary Bed Adsorption Equipment</t>
  </si>
  <si>
    <t>44 13 39 Radial Bed Adsorption Equipment</t>
  </si>
  <si>
    <t>44 13 51 Thermal Oxidation Equipment</t>
  </si>
  <si>
    <t>44 13 53 Catalytic Oxidation Equipment</t>
  </si>
  <si>
    <t>44 13 56 Flare Oxidation Equipment</t>
  </si>
  <si>
    <t>44 13 59 Claus Sulfur Recovery Equipment</t>
  </si>
  <si>
    <t>44 13 71 Thermal Reduction Equipment</t>
  </si>
  <si>
    <t>44 13 73 Catalytic Reduction Equipment</t>
  </si>
  <si>
    <t>44 13 76 Non-catalytic Reduction Equipment</t>
  </si>
  <si>
    <t>44 13 77 Selective Non-catalytic Reduction Equipment</t>
  </si>
  <si>
    <t>44 13 81 Condensation Systems</t>
  </si>
  <si>
    <t>44 13 83 Contact Condensing Equipment</t>
  </si>
  <si>
    <t>44 13 86 Solvent Recovery Equipment</t>
  </si>
  <si>
    <t>44 13 91 Biofilter Media</t>
  </si>
  <si>
    <t>44 13 93 Fixed Bed Biofilter Equipment</t>
  </si>
  <si>
    <t>44 13 96 Fixed Bed Biotrickling Filter Equipment</t>
  </si>
  <si>
    <t>44 13 97 Fixed Bed Bioscrubbing Equipment</t>
  </si>
  <si>
    <t>44 20 00 Noise Pollution Control</t>
  </si>
  <si>
    <t>44 21 00 Noise Pollution Control Equipment</t>
  </si>
  <si>
    <t>44 21 13 Fixed Noise Abatement Barriers</t>
  </si>
  <si>
    <t>44 21 16 Flexible Noise Abatement Barriers</t>
  </si>
  <si>
    <t>44 21 19 Portable Noise Abatement Barriers</t>
  </si>
  <si>
    <t>44 21 23 Noise Pollution Silencers</t>
  </si>
  <si>
    <t>44 21 26 Frequency Cancellers</t>
  </si>
  <si>
    <t>44 30 00 Odor Control</t>
  </si>
  <si>
    <t>44 31 00 Odor Treatment Equipment</t>
  </si>
  <si>
    <t>44 31 11 Wet Chemical Packed Tower Odor Control Equipment</t>
  </si>
  <si>
    <t>44 31 13 Chemical Mist System Odor Control Equipment</t>
  </si>
  <si>
    <t>44 31 16 Activated Carbon Adsorption Odor Control Equipment</t>
  </si>
  <si>
    <t>44 31 19 Packaged Odor Control Systems</t>
  </si>
  <si>
    <t>44 31 21 Odor Control Biofilters</t>
  </si>
  <si>
    <t>44 31 28 Odor Control Biofilter Aeration Floor</t>
  </si>
  <si>
    <t>44 31 29 Odor Control Biofilter Media</t>
  </si>
  <si>
    <t>44 31 31 Odor Control Biotrickling Filter Equipment</t>
  </si>
  <si>
    <t>44 31 33 Odor Control Bioscrubbing Equipment</t>
  </si>
  <si>
    <t>44 31 41 Odor Control Vapor Combustion Equipment</t>
  </si>
  <si>
    <t>44 31 83 Adjusting and Balancing Odor Control Systems</t>
  </si>
  <si>
    <t>44 32 00 Odor Dispersing and Masking/Counteracting Equipment</t>
  </si>
  <si>
    <t>44 32 13 Odor Dispersing Exhaust Stacks</t>
  </si>
  <si>
    <t>44 32 13.13 Fan-equipped Odor Dispersing Exhaust Stacks</t>
  </si>
  <si>
    <t>44 32 23 Odor Masking/Counteracting Equipment</t>
  </si>
  <si>
    <t>44 40 00 Water Pollution Control Equipment</t>
  </si>
  <si>
    <t>44 41 00 Water Pollution Containment and Cleanup Equipment</t>
  </si>
  <si>
    <t>44 41 13 Spill Cleanup</t>
  </si>
  <si>
    <t>44 41 21 Containment Booms</t>
  </si>
  <si>
    <t>44 41 23 Marine Spill Accessories</t>
  </si>
  <si>
    <t>44 41 31 Spill Decks</t>
  </si>
  <si>
    <t>44 41 32 Drum Containment Units</t>
  </si>
  <si>
    <t>44 41 33 Containment Pallets</t>
  </si>
  <si>
    <t>44 41 34 Prefabricated Spill Containment Curbing</t>
  </si>
  <si>
    <t>44 41 36 Prefabricated Spill Containment Berms</t>
  </si>
  <si>
    <t>44 41 37 Prefabricated Berms for Tank Containment</t>
  </si>
  <si>
    <t>44 41 41 Collapsible Storage Tanks</t>
  </si>
  <si>
    <t>44 50 00 Solid Waste Control and Reuse</t>
  </si>
  <si>
    <t>44 51 00 Solid Waste Collection, Transfer, and Hauling Equipment</t>
  </si>
  <si>
    <t>44 51 13 Solid Waste Portable Containers</t>
  </si>
  <si>
    <t>44 51 16 Solid Waste Stationary Containers</t>
  </si>
  <si>
    <t>44 51 23 Solid Waste Transfer Trailers</t>
  </si>
  <si>
    <t>44 53 00 Solid Waste Processing Equipment</t>
  </si>
  <si>
    <t>44 53 11 Live-floor Storage Bins</t>
  </si>
  <si>
    <t>44 53 13 Refuse Cranes and Accessories</t>
  </si>
  <si>
    <t>44 53 16 Solid Waste Screens</t>
  </si>
  <si>
    <t>44 53 21 Car Crushers</t>
  </si>
  <si>
    <t>44 53 23 Shears and Guillotines</t>
  </si>
  <si>
    <t>44 53 26 Shredders and Grinders</t>
  </si>
  <si>
    <t>44 53 27 Perforators</t>
  </si>
  <si>
    <t>44 53 31 Bag Breakers</t>
  </si>
  <si>
    <t>44 53 33 Granulators</t>
  </si>
  <si>
    <t>44 53 36 Crumb Rubber Systems</t>
  </si>
  <si>
    <t>44 53 39 Briquetters</t>
  </si>
  <si>
    <t>44 53 41 Vibratory Table Separation Equipment</t>
  </si>
  <si>
    <t>44 53 43 Ferrous Metals Separation Equipment</t>
  </si>
  <si>
    <t>44 53 44 Eddy Current Separators</t>
  </si>
  <si>
    <t>44 53 46 Single-stream Materials Separation Equipment</t>
  </si>
  <si>
    <t>44 53 49 Ballistic Separators</t>
  </si>
  <si>
    <t>44 53 51 Air Classifying Equipment</t>
  </si>
  <si>
    <t>44 53 52 Air Knives</t>
  </si>
  <si>
    <t>44 53 53 Optical Sorting Equipment</t>
  </si>
  <si>
    <t>44 53 56 Packaged Sorting Stations</t>
  </si>
  <si>
    <t>44 53 59 Packaged Reclaimer Stations</t>
  </si>
  <si>
    <t>44 53 61 Solid Waste Compactors</t>
  </si>
  <si>
    <t>44 53 63 Solid Waste Baling Equipment</t>
  </si>
  <si>
    <t>44 53 64 Bagging Equipment</t>
  </si>
  <si>
    <t>44 53 66 Wrappers</t>
  </si>
  <si>
    <t>44 53 73 Solid Waste Liquid Extraction Equipment</t>
  </si>
  <si>
    <t>44 55 00 Composting Equipment</t>
  </si>
  <si>
    <t>44 55 11 Electromechanical Composters</t>
  </si>
  <si>
    <t>44 55 13 Compost Screening Equipment</t>
  </si>
  <si>
    <t>44 55 16 Compost Shredding Equipment</t>
  </si>
  <si>
    <t>44 55 23 Compost Pile Turning Equipment</t>
  </si>
  <si>
    <t>44 55 26 Compost Mixing and Blending Equipment</t>
  </si>
  <si>
    <t>44 55 33 In-vessel Composing Equipment</t>
  </si>
  <si>
    <t>44 55 43 Compost Pad System</t>
  </si>
  <si>
    <t>44 55 73 Compost Liquid Extraction Equipment</t>
  </si>
  <si>
    <t>44 60 00 Waste Thermal Processing Equipment</t>
  </si>
  <si>
    <t>44 61 00 Waste-to-Energy Plants</t>
  </si>
  <si>
    <t>44 61 13 Waste Receiving, Management, and Feed Equipment</t>
  </si>
  <si>
    <t>44 61 16 Mass Burn Combustion Equipment</t>
  </si>
  <si>
    <t>44 61 23 Refuse-derived Fuel Feed Equipment</t>
  </si>
  <si>
    <t>44 61 26 Refuse-derived Fuel Combustion Equipment</t>
  </si>
  <si>
    <t>44 61 29 Modular Combustion System Equipment</t>
  </si>
  <si>
    <t>44 61 31 Ash Handling Equipment</t>
  </si>
  <si>
    <t>44 61 33 Post-combustion Ferrous Metals Recovery Equipment</t>
  </si>
  <si>
    <t>44 61 36 Post-combustion Non-ferrous Metals Recovery Equipment</t>
  </si>
  <si>
    <t>44 62 00 Fluidized Bed Combustion Equipment</t>
  </si>
  <si>
    <t>44 63 00 Rotary Kiln Incinerators</t>
  </si>
  <si>
    <t>44 64 00 Gasification Equipment</t>
  </si>
  <si>
    <t>44 64 13 Counter-current Fixed Bed Gasification Equipment</t>
  </si>
  <si>
    <t>44 64 23 Co-current Fixed Bed Gasification Equipment</t>
  </si>
  <si>
    <t>44 64 33 Fluidized Bed Gasification Equipment</t>
  </si>
  <si>
    <t>44 64 43 Entrained Flow Gasification Equipment</t>
  </si>
  <si>
    <t>44 64 53 Plasma Arc Gasification Equipment</t>
  </si>
  <si>
    <t>44 65 00 Pyrolysis Equipment</t>
  </si>
  <si>
    <t>44 66 00 Hazardous Waste and Medical Waste Incinerators</t>
  </si>
  <si>
    <t>44 67 00 Heat Recovery Equipment for Waste Thermal Processing</t>
  </si>
  <si>
    <t>44 68 00 Synthesis Gas Cleanup and Handling Equipment</t>
  </si>
  <si>
    <t>45 00 00 Industry-Specific Manufacturing Equipment</t>
  </si>
  <si>
    <t>45 05 00 Common Work Results for Industry-Specific Manufacturing Equipment</t>
  </si>
  <si>
    <t>45 05 05 Selective Demolition for Industry-Specific Manufacturing Equipment</t>
  </si>
  <si>
    <t>45 08 00 Commissioning of Industry-Specific Manufacturing Equipment</t>
  </si>
  <si>
    <t>45 11 00 Oil and Gas Extraction Equipment</t>
  </si>
  <si>
    <t>45 11 01 Operation and Maintenance of Oil and Gas Extraction Equipment</t>
  </si>
  <si>
    <t>45 11 06 Schedules for Oil and Gas Extraction Equipment</t>
  </si>
  <si>
    <t>45 11 10 to 45 12 99 User-Defined Oil and Gas Extraction Equipment</t>
  </si>
  <si>
    <t>45 13 00 Mining Machinery and Equipment</t>
  </si>
  <si>
    <t>45 13 01 Operation and Maintenance of Mining Machinery and Equipment</t>
  </si>
  <si>
    <t>45 13 06 Schedules for Mining Machinery and Equipment</t>
  </si>
  <si>
    <t>45 13 10 to 45 14 99 User-Defined Mining Machinery and Equipment</t>
  </si>
  <si>
    <t>45 15 00 Food Manufacturing Equipment</t>
  </si>
  <si>
    <t>45 15 01 Operation and Maintenance of Food Manufacturing Equipment</t>
  </si>
  <si>
    <t>45 15 06 Schedules for Food Manufacturing Equipment</t>
  </si>
  <si>
    <t>45 15 10 to 45 16 99 User-Defined Food Manufacturing Equipment</t>
  </si>
  <si>
    <t>45 17 00 Beverage and Tobacco Manufacturing Equipment</t>
  </si>
  <si>
    <t>45 17 01 Operation and Maintenance of Beverage and Tobacco Manufacturing Equipment</t>
  </si>
  <si>
    <t>45 17 06 Schedules for Beverage and Tobacco Manufacturing Equipment</t>
  </si>
  <si>
    <t>45 17 10 to 45 18 99 User-Defined Beverage and Tobacco Manufacturing Equipment</t>
  </si>
  <si>
    <t>45 19 00 Textiles and Apparel Manufacturing Equipment</t>
  </si>
  <si>
    <t>45 19 01 Operation and Maintenance of Textiles and Apparel Manufacturing Equipment</t>
  </si>
  <si>
    <t>45 19 06 Schedules for Textiles and Apparel Manufacturing Equipment</t>
  </si>
  <si>
    <t>45 19 10 to 45 20 99 User-Defined Textiles and Apparel Manufacturing Equipment</t>
  </si>
  <si>
    <t>45 21 00 Leather and Allied Product Manufacturing Equipment</t>
  </si>
  <si>
    <t>45 21 01 Operation and Maintenance of Leather and Allied Product Manufacturing Equipment</t>
  </si>
  <si>
    <t>45 21 06 Schedules for Leather and Allied Product Manufacturing Equipment</t>
  </si>
  <si>
    <t>45 21 10 to 45 22 99 User-Defined Leather and Allied Product Manufacturing Equipment</t>
  </si>
  <si>
    <t>45 23 00 Wood Product Manufacturing Equipment</t>
  </si>
  <si>
    <t>45 23 01 Operation and Maintenance of Wood Product Manufacturing Equipment</t>
  </si>
  <si>
    <t>45 23 06 Schedules for Wood Product Manufacturing Equipment</t>
  </si>
  <si>
    <t>45 23 10 to 45 24 99 User-Defined Wood Product Manufacturing Equipment</t>
  </si>
  <si>
    <t>45 25 00 Paper Manufacturing Equipment</t>
  </si>
  <si>
    <t>45 25 01 Operation and Maintenance of Paper Manufacturing Equipment</t>
  </si>
  <si>
    <t>45 25 06 Schedules for Paper Manufacturing Equipment</t>
  </si>
  <si>
    <t>45 25 10 to 45 26 99 User-Defined Paper Manufacturing Equipment</t>
  </si>
  <si>
    <t>45 27 00 Printing and Related Manufacturing Equipment</t>
  </si>
  <si>
    <t>45 27 01 Operation and Maintenance of Printing and Related Manufacturing Equipment</t>
  </si>
  <si>
    <t>45 27 06 Schedules for Printing and Related Manufacturing Equipment</t>
  </si>
  <si>
    <t>45 27 10 to 45 28 99 User-Defined Printing and Related Manufacturing Equipment</t>
  </si>
  <si>
    <t>45 29 00 Petroleum and Coal Products Manufacturing Equipment</t>
  </si>
  <si>
    <t>45 29 01 Operation and Maintenance of Petroleum and Coal Products Manufacturing Equipment</t>
  </si>
  <si>
    <t>45 29 06 Schedules for Petroleum and Coal Products Manufacturing Equipment</t>
  </si>
  <si>
    <t>45 29 10 User-Defined Petroleum and Coal Products Manufacturing Equipment</t>
  </si>
  <si>
    <t>45 31 00 Chemical Manufacturing Equipment</t>
  </si>
  <si>
    <t>45 31 01 Operation and Maintenance of Chemical Manufacturing Equipment</t>
  </si>
  <si>
    <t>45 31 06 Schedules for Chemical Manufacturing Equipment</t>
  </si>
  <si>
    <t>45 31 10 to 45 32 99 User-Defined Chemical Manufacturing Equipment</t>
  </si>
  <si>
    <t>45 33 00 Plastics and Rubber Manufacturing Equipment</t>
  </si>
  <si>
    <t>45 33 01 Operation and Maintenance of Plastics and Rubber Manufacturing Equipment</t>
  </si>
  <si>
    <t>45 33 06 Schedules for Plastics and Rubber Manufacturing Equipment</t>
  </si>
  <si>
    <t>45 33 10 to 45 34 99 User-Defined Plastics and Rubber Manufacturing Equipment</t>
  </si>
  <si>
    <t>45 35 00 Nonmetallic Mineral Product Manufacturing Equipment</t>
  </si>
  <si>
    <t>45 35 01 Operation and Maintenance of Nonmetallic Mineral Product Manufacturing Equipment</t>
  </si>
  <si>
    <t>45 35 06 Schedules for Nonmetallic Mineral Product Manufacturing Equipment</t>
  </si>
  <si>
    <t>45 35 10 to 45 36 99 User-Defined Nonmetallic Mineral Product Manufacturing Equipment</t>
  </si>
  <si>
    <t>45 37 00 Primary Metal Manufacturing Equipment</t>
  </si>
  <si>
    <t>45 37 01 Operation and Maintenance of Primary Metal Manufacturing Equipment</t>
  </si>
  <si>
    <t>45 37 06 Schedules for Primary Metal Manufacturing Equipment</t>
  </si>
  <si>
    <t>45 37 10 to 45 38 99 User-Defined Primary Metal Manufacturing Equipment</t>
  </si>
  <si>
    <t>45 39 00 Fabricated Metal Product Manufacturing Equipment</t>
  </si>
  <si>
    <t>45 39 01 Operation and Maintenance of Fabricated Metal Product Manufacturing Equipment</t>
  </si>
  <si>
    <t>45 39 06 Schedules for Fabricated Metal Product Manufacturing Equipment</t>
  </si>
  <si>
    <t>45 39 10 to 45 40 99 User-Defined Fabricated Metal Product Manufacturing Equipment</t>
  </si>
  <si>
    <t>45 41 00 Machinery Manufacturing Equipment</t>
  </si>
  <si>
    <t>45 41 01 Operation and Maintenance of Machinery Manufacturing Equipment</t>
  </si>
  <si>
    <t>45 41 06 Schedules for Machinery Manufacturing Equipment</t>
  </si>
  <si>
    <t>45 41 10 to 45 42 99 User-Defined Machinery Manufacturing Equipment</t>
  </si>
  <si>
    <t>45 43 00 Computer and Electronic Product Manufacturing Equipment</t>
  </si>
  <si>
    <t>45 43 01 Operation and Maintenance of Computer and Electronic Product Manufacturing Equipment</t>
  </si>
  <si>
    <t>45 43 06 Schedules for Computer and Electronic Product Manufacturing Equipment</t>
  </si>
  <si>
    <t>45 43 10 to 45 44 99 User-Defined Computer and Electronic Product Manufacturing Equipment</t>
  </si>
  <si>
    <t>45 45 00 Electrical Equipment, Appliance, and Component Manufacturing Equipment</t>
  </si>
  <si>
    <t>45 45 01 Operation and Maintenance of Electrical Equipment, Appliance, and Component Manufacturing Equipment</t>
  </si>
  <si>
    <t>45 45 06 Schedules for Electrical Equipment, Appliance, and Component Manufacturing Equipment</t>
  </si>
  <si>
    <t>45 45 10 to 45 44 99 User-Defined Electrical Equipment, Appliance, and Component Manufacturing Equipment</t>
  </si>
  <si>
    <t>45 47 00 Transportation Manufacturing Equipment</t>
  </si>
  <si>
    <t>45 47 01 Operation and Maintenance of Transportation Manufacturing Equipment</t>
  </si>
  <si>
    <t>45 47 06 Schedules for Transportation Manufacturing Equipment</t>
  </si>
  <si>
    <t>45 47 10 to 45 48 99 User-Defined Transportation Manufacturing Equipment</t>
  </si>
  <si>
    <t>45 49 00 Furniture and Related Product Manufacturing Equipment</t>
  </si>
  <si>
    <t>45 49 01 Operation and Maintenance of Furniture and Related Product Manufacturing Equipment</t>
  </si>
  <si>
    <t>45 49 06 Schedules for Furniture and Related Product Manufacturing Equipment</t>
  </si>
  <si>
    <t>45 49 10 User-Defined Furniture and Related Product Manufacturing Equipment</t>
  </si>
  <si>
    <t>45 52 00  User-Defined Other Manufacturing Equipment</t>
  </si>
  <si>
    <t>45 52 10 User-Defined Other Manufacturing Equipment</t>
  </si>
  <si>
    <t>45 53 00 Biopharmaceutical Manufacturing Equipment</t>
  </si>
  <si>
    <t>45 52 10 User-Defined Biopharmaceutical Manufacturing Equipment</t>
  </si>
  <si>
    <t>46 00 00 Water and Wastewater Equipment</t>
  </si>
  <si>
    <t>46 01 00 Operation and Maintenance of Water and Wastewater Equipment</t>
  </si>
  <si>
    <t>46 01 07 Operation and Maintenance of Packaged Treatment Equipment</t>
  </si>
  <si>
    <t>46 01 20 Operation and Maintenance of Preliminary Treatment Equipment</t>
  </si>
  <si>
    <t>46 01 30 Operation and Maintenance of Chemical Feed Equipment</t>
  </si>
  <si>
    <t>46 01 40 Operation and Maintenance of Clarification and Mixing Equipment</t>
  </si>
  <si>
    <t>46 01 50 Operation and Maintenance of Secondary Treatment Equipment</t>
  </si>
  <si>
    <t>46 01 60 Operation and Maintenance of Advanced Treatment Equipment</t>
  </si>
  <si>
    <t>46 01 70 Operation and Maintenance of Residuals Handling and Treatment</t>
  </si>
  <si>
    <t>46 05 00 Common Work Results for Water and Wastewater Equipment</t>
  </si>
  <si>
    <t>46 05 05 Selective Demolition for Water and Wastewater Equipment</t>
  </si>
  <si>
    <t>46 06 00 Schedules for Water and Wastewater Equipment</t>
  </si>
  <si>
    <t>46 06 07 Schedules for Packaged Treatment Equipment</t>
  </si>
  <si>
    <t>46 06 20 Schedules for Preliminary Treatment Equipment</t>
  </si>
  <si>
    <t>46 06 30 Schedules for Chemical Feed Equipment</t>
  </si>
  <si>
    <t>46 06 40 Schedules for Clarification and Mixing Equipment</t>
  </si>
  <si>
    <t>46 06 50 Schedules for Secondary Treatment Equipment</t>
  </si>
  <si>
    <t>46 06 60 Schedules for Advanced Treatment Equipment</t>
  </si>
  <si>
    <t>46 06 70 Schedules for Residuals Handling and Treatment</t>
  </si>
  <si>
    <t>46 07 00 Packaged Water and Wastewater Treatment Equipment</t>
  </si>
  <si>
    <t>46 07 13 Packaged Water Treatment Equipment</t>
  </si>
  <si>
    <t>46 07 53 Packaged Wastewater Treatment Equipment</t>
  </si>
  <si>
    <t>46 08 00 Commissioning of Water and Wastewater Equipment</t>
  </si>
  <si>
    <t>46 08 07 Commissioning of Packaged Treatment Equipment</t>
  </si>
  <si>
    <t>46 08 20 Commissioning of Preliminary Treatment Equipment</t>
  </si>
  <si>
    <t>46 08 30 Commissioning of Chemical Feed Equipment</t>
  </si>
  <si>
    <t>46 08 40 Commissioning of Clarification and Mixing Equipment</t>
  </si>
  <si>
    <t>46 08 50 Commissioning of Secondary Treatment Equipment</t>
  </si>
  <si>
    <t>46 08 60 Commissioning of Advanced Treatment Equipment</t>
  </si>
  <si>
    <t>46 08 70 Commissioning of Residuals Handling and Treatment</t>
  </si>
  <si>
    <t>46 20 00 Water and Wastewater Preliminary Treatment Equipment</t>
  </si>
  <si>
    <t>46 21 00 Screening Equipment</t>
  </si>
  <si>
    <t>46 21 11 Climber-type Bar Screens</t>
  </si>
  <si>
    <t>46 21 13 Chain-and-Rake Bar Screens</t>
  </si>
  <si>
    <t>46 21 16 Flexible Rake Bar Screens</t>
  </si>
  <si>
    <t>46 21 17 Catenary Bar Screens</t>
  </si>
  <si>
    <t>46 21 19 Continuous Belt Screens</t>
  </si>
  <si>
    <t>46 21 23 Cylindrical Bar Screens</t>
  </si>
  <si>
    <t>46 21 26 Step Screens</t>
  </si>
  <si>
    <t>46 21 33 Rotary Drum Screens</t>
  </si>
  <si>
    <t>46 21 39 Spiral Screens</t>
  </si>
  <si>
    <t>46 21 43 Band Screens</t>
  </si>
  <si>
    <t>46 21 46 Disc Screens</t>
  </si>
  <si>
    <t>46 21 51 Traveling Water Screens</t>
  </si>
  <si>
    <t>46 21 53 Perforated Plate Screens</t>
  </si>
  <si>
    <t>46 21 56 Wedge Wire Screens</t>
  </si>
  <si>
    <t>46 21 57 Element Screens</t>
  </si>
  <si>
    <t>46 21 71 Trash Raking Equipment</t>
  </si>
  <si>
    <t>46 21 73 Screenings Washing and Compacting Equipment</t>
  </si>
  <si>
    <t>46 21 76 Vacuum Screenings Conveying Equipment</t>
  </si>
  <si>
    <t>46 21 79 Screenings Storage Containers</t>
  </si>
  <si>
    <t>46 21 83 Septage Receiving Equipment</t>
  </si>
  <si>
    <t>46 23 00 Grit Removal and Handling Equipment</t>
  </si>
  <si>
    <t>46 23 13 Chain-and-Bucket Grit Removal Equipment</t>
  </si>
  <si>
    <t>46 23 16 Chain-and-Flight Grit Removal Equipment</t>
  </si>
  <si>
    <t>46 23 23 Vortex Grit Removal Equipment</t>
  </si>
  <si>
    <t>46 23 27 Cyclone Degritters</t>
  </si>
  <si>
    <t>46 23 33 Aerated Grit Removal Equipment</t>
  </si>
  <si>
    <t>46 23 43 Inline Baffled Grit Removal Equipment</t>
  </si>
  <si>
    <t>46 23 53 Traveling Bridge Grit Removal Equipment</t>
  </si>
  <si>
    <t>46 23 63 Grit Classifying and Washing Equipment</t>
  </si>
  <si>
    <t>46 23 66 Grit Storage Containers</t>
  </si>
  <si>
    <t>46 24 00 Grinding and Shredding Equipment</t>
  </si>
  <si>
    <t>46 24 13 Macerators</t>
  </si>
  <si>
    <t>46 24 16 Comminutors</t>
  </si>
  <si>
    <t>46 24 23 Inline Grinders</t>
  </si>
  <si>
    <t>46 24 33 Open-channel Grinders</t>
  </si>
  <si>
    <t>46 24 36 Modular Grinding-Screening-Compacting Equipment</t>
  </si>
  <si>
    <t>46 25 00 Oil and Grease Separation and Removal Equipment</t>
  </si>
  <si>
    <t>46 25 13 Coalescing Oil-Water Separators</t>
  </si>
  <si>
    <t>46 25 16 API Oil-Water Separators</t>
  </si>
  <si>
    <t>46 25 23 Grease Traps</t>
  </si>
  <si>
    <t>46 25 33 Dissolved Air Flotation Grease and Oil Separation Equipment</t>
  </si>
  <si>
    <t>46 25 41 Helical Scum Skimming and Removal Equipment</t>
  </si>
  <si>
    <t>46 25 43 Tipping Trough Scum Skimming and Removal Equipment</t>
  </si>
  <si>
    <t>46 25 46 Chain and Flight Scum Collection and Removal Equipment</t>
  </si>
  <si>
    <t>46 25 47 Floating Scum Skimming and Removal Equipment</t>
  </si>
  <si>
    <t>46 30 00 Water and Wastewater Chemical Feed Equipment</t>
  </si>
  <si>
    <t>46 31 00 Gas Chemical Feed Equipment</t>
  </si>
  <si>
    <t>46 31 11 Chlorine Gas Feed Equipment</t>
  </si>
  <si>
    <t>46 31 13 Sulfur Dioxide Gas Feed Equipment</t>
  </si>
  <si>
    <t>46 31 16 Ammonia Gas Feed Equipment</t>
  </si>
  <si>
    <t>46 31 23 Gas Storage, Weighing, and Leak Detection Equipment</t>
  </si>
  <si>
    <t>46 31 26 Emergency Gas Treatment Systems</t>
  </si>
  <si>
    <t>46 31 33 Chlorine Dioxide Reactors</t>
  </si>
  <si>
    <t>46 31 43 Carbon Dioxide Gas Feed Equipment</t>
  </si>
  <si>
    <t>46 31 53 Ozone Generating and Feed Equipment</t>
  </si>
  <si>
    <t>46 31 56 Liquid Oxygen Storage and Feed Equipment</t>
  </si>
  <si>
    <t>46 31 59 Cleaning Requirements for Oxygen Service</t>
  </si>
  <si>
    <t>46 31 83 Gas Chemical Feed Accessories and Safety Equipment</t>
  </si>
  <si>
    <t>46 33 00 Liquid Chemical Feed Equipment</t>
  </si>
  <si>
    <t>46 33 13 Sodium Hypochlorite Generating Equipment</t>
  </si>
  <si>
    <t>46 33 23 Liquid Chemical Weighing Equipment</t>
  </si>
  <si>
    <t>46 33 33 Polymer Blending and Feed Equipment</t>
  </si>
  <si>
    <t>46 33 41 Liquid Chemical Feed System Coordination and Integration</t>
  </si>
  <si>
    <t>46 33 42 Diaphragm-type Metering Pumps</t>
  </si>
  <si>
    <t>46 33 44 Peristaltic Metering Pumps</t>
  </si>
  <si>
    <t>46 33 46 Progressing Cavity Metering Pumps</t>
  </si>
  <si>
    <t>46 33 48 Lobe Metering Pumps</t>
  </si>
  <si>
    <t>46 33 53 Drum Pumps</t>
  </si>
  <si>
    <t>46 33 66 Liquid Chemical Transfer Pumps</t>
  </si>
  <si>
    <t>46 33 73 Liquid Chemical Diffusers</t>
  </si>
  <si>
    <t>46 33 83 Liquid Chemical Feed Accessories and Safety Equipment</t>
  </si>
  <si>
    <t>46 36 00 Dry Chemical Feed Equipment</t>
  </si>
  <si>
    <t>46 36 11 Dry Chemical Feed System Coordination and Integration</t>
  </si>
  <si>
    <t>46 36 13 Storage Silos</t>
  </si>
  <si>
    <t>46 36 23 Dry Chemical Weighing Equipment</t>
  </si>
  <si>
    <t>46 36 33 Volumetric Feed Equipment</t>
  </si>
  <si>
    <t>46 36 36 Gravimetric Feed Equipment</t>
  </si>
  <si>
    <t>46 36 43 Lime Slaking Equipment</t>
  </si>
  <si>
    <t>46 36 53 Chemical Tablet Feeding Equipment</t>
  </si>
  <si>
    <t>46 36 83 Dry Chemical Feed Accessories and Safety Equipment</t>
  </si>
  <si>
    <t>46 40 00 Water and Wastewater Clarification and Mixing Equipment</t>
  </si>
  <si>
    <t>46 41 00 Mixing Equipment</t>
  </si>
  <si>
    <t>46 41 11 Rapid Mixers</t>
  </si>
  <si>
    <t>46 41 13 Inline Blender-type Rapid Mixers</t>
  </si>
  <si>
    <t>46 41 16 Induction-type Rapid Mixing Equipment</t>
  </si>
  <si>
    <t>46 41 17 Inline Static Mixers</t>
  </si>
  <si>
    <t>46 41 21 Jet Mixing Equipment</t>
  </si>
  <si>
    <t>46 41 23 Submersible Mixers</t>
  </si>
  <si>
    <t>46 41 26 Floating Mechanical Mixers</t>
  </si>
  <si>
    <t>46 41 27 Paddle Mixers</t>
  </si>
  <si>
    <t>46 41 29 Pin Mixers</t>
  </si>
  <si>
    <t>46 41 31 Vertical Reel Flocculation Equipment</t>
  </si>
  <si>
    <t>46 41 33 Horizontal Reel Flocculation Equipment</t>
  </si>
  <si>
    <t>46 41 34 Vertical Turbine Flocculation Equipment</t>
  </si>
  <si>
    <t>46 41 36 Walking-beam Flocculation Equipment</t>
  </si>
  <si>
    <t>46 41 38 Horizontal Oscillating Flocculation Equipment</t>
  </si>
  <si>
    <t>46 41 41 Top-entering Tank Mixers</t>
  </si>
  <si>
    <t>46 41 43 Side-entry Tank Mixers</t>
  </si>
  <si>
    <t>46 41 46 Portable Tank Mixers</t>
  </si>
  <si>
    <t>46 43 00 Clarifier Equipment</t>
  </si>
  <si>
    <t>46 43 11 Chain-and-Flight Clarifier Equipment</t>
  </si>
  <si>
    <t>46 43 14 Traveling Bridge Clarifier Equipment</t>
  </si>
  <si>
    <t>46 43 16 Differential Head Clarifier Equipment</t>
  </si>
  <si>
    <t>46 43 18 Oscillating Scraper-type Clarifier Equipment</t>
  </si>
  <si>
    <t>46 43 21 Circular Clarifier Equipment</t>
  </si>
  <si>
    <t>46 43 53 Solids Contact Clarifier Equipment</t>
  </si>
  <si>
    <t>46 43 61 Flocculating Clarifier, Pulsating Sludge Blanket Type</t>
  </si>
  <si>
    <t>46 43 63 Dissolved Air Flotation Equipment for Water Treatment</t>
  </si>
  <si>
    <t>46 43 66 Ballasted High-rate Clarifier Equipment</t>
  </si>
  <si>
    <t>46 43 67 High Rate Clarification/Thickening Equipment</t>
  </si>
  <si>
    <t>46 43 73 Tube Settlers</t>
  </si>
  <si>
    <t>46 43 76 Inclined Plate Settlers</t>
  </si>
  <si>
    <t>46 46 00 Sediment Removal Equipment</t>
  </si>
  <si>
    <t>46 46 13 Tipping Sediment Flushing Tanks</t>
  </si>
  <si>
    <t>46 46 16 Flushing Gates</t>
  </si>
  <si>
    <t>46 46 23 Water Cannon</t>
  </si>
  <si>
    <t>46 46 26 Nozzle Systems</t>
  </si>
  <si>
    <t>46 50 00 Water and Wastewater Secondary Treatment Equipment</t>
  </si>
  <si>
    <t>46 51 00 Air and Gas Diffusion Equipment</t>
  </si>
  <si>
    <t>46 51 11 Fixed Mechanical Aerators</t>
  </si>
  <si>
    <t>46 51 13 Floating Mechanical Aerators</t>
  </si>
  <si>
    <t>46 51 16 Submersible Aspirating Aerator Equipment</t>
  </si>
  <si>
    <t>46 51 17 Jet Aeration Equipment</t>
  </si>
  <si>
    <t>46 51 21 Coarse Bubble Diffusers</t>
  </si>
  <si>
    <t>46 51 23 Swing-type Channel Aeration Equipment</t>
  </si>
  <si>
    <t>46 51 26 Shear Box Diffusers</t>
  </si>
  <si>
    <t>46 51 31 Flexible Membrane Tube Diffusers</t>
  </si>
  <si>
    <t>46 51 33 Flexible Membrane Disc Diffusers</t>
  </si>
  <si>
    <t>46 51 36 Ceramic Disc Fine Bubble Diffusers</t>
  </si>
  <si>
    <t>46 51 43 Floating Membrane Diffusers</t>
  </si>
  <si>
    <t>46 51 46 Membrane Diffusers</t>
  </si>
  <si>
    <t>46 51 53 Cascading Aerators</t>
  </si>
  <si>
    <t>46 51 63 Pure-oxygen Generating Equipment</t>
  </si>
  <si>
    <t>46 53 00 Biological Treatment Systems</t>
  </si>
  <si>
    <t>46 53 13 Rotating Biological Contactors</t>
  </si>
  <si>
    <t>46 53 23 Trickling Filter Rotary Distributor Equipment</t>
  </si>
  <si>
    <t>46 53 24 Trickling Filter Media</t>
  </si>
  <si>
    <t>46 53 26 Bio-towers</t>
  </si>
  <si>
    <t>46 53 33 Moving-bed Biological Reactors</t>
  </si>
  <si>
    <t>46 53 36 Integrated Fixed-film Activated Sludge Equipment</t>
  </si>
  <si>
    <t>46 53 41 Intermittent Sand Filters for Wastewater Treatment</t>
  </si>
  <si>
    <t>46 53 43 Deep-bed Denitrification Filters</t>
  </si>
  <si>
    <t>46 53 46 Biologically Activated Filters</t>
  </si>
  <si>
    <t>46 53 49 Membrane Biological Reactors</t>
  </si>
  <si>
    <t>46 53 53 Sequencing Batch Reactors</t>
  </si>
  <si>
    <t>46 53 61 Oxidation Ditch Equipment</t>
  </si>
  <si>
    <t>46 53 63 Vertical Loop Reactors</t>
  </si>
  <si>
    <t>46 60 00 Water and Wastewater Advanced Treatment Equipment</t>
  </si>
  <si>
    <t>46 61 00 Filtration Equipment</t>
  </si>
  <si>
    <t>46 61 13 Filter Media</t>
  </si>
  <si>
    <t>46 61 16 Filter Surface Wash Agitators</t>
  </si>
  <si>
    <t>46 61 17 Filter Air Scour Equipment</t>
  </si>
  <si>
    <t>46 61 19 Wash Water Troughs</t>
  </si>
  <si>
    <t>46 61 21 Pressure Filters</t>
  </si>
  <si>
    <t>46 61 23 Gravity Filters</t>
  </si>
  <si>
    <t>46 61 26 High-rate Sand Filters</t>
  </si>
  <si>
    <t>46 61 29 Traveling Bridge Filters</t>
  </si>
  <si>
    <t>46 61 33 Microfiltration and Ultrafiltration Membrane Equipment</t>
  </si>
  <si>
    <t>46 61 41 Disc Cloth Filters</t>
  </si>
  <si>
    <t>46 61 43 Rotary Drum Cloth Filters</t>
  </si>
  <si>
    <t>46 61 46 Automatic Backwash Cloth Filter Equipment</t>
  </si>
  <si>
    <t>46 61 53 Cartridge Filters</t>
  </si>
  <si>
    <t>46 61 63 Bag Filters</t>
  </si>
  <si>
    <t>46 61 73 Automatic Straining Equipment</t>
  </si>
  <si>
    <t>46 63 00 Demineralization Equipment</t>
  </si>
  <si>
    <t>46 63 11 Ion-exchange Vessel Media</t>
  </si>
  <si>
    <t>46 63 13 Mixed Bed Ion-exchange Vessel Systems</t>
  </si>
  <si>
    <t>46 63 16 Packed Bed Ion-exchange Vessel Systems</t>
  </si>
  <si>
    <t>46 63 17 Electrodialysis Reversal Equipment</t>
  </si>
  <si>
    <t>46 63 23 Reverse-Osmosis and Nanofiltration Membrane Equipment</t>
  </si>
  <si>
    <t>46 63 31 Multiple-effect Distillation Equipment</t>
  </si>
  <si>
    <t>46 63 32 Water Vapor Compression Distillation Equipment</t>
  </si>
  <si>
    <t>46 63 33 Desalination Mechanical Vapor Compression Equipment</t>
  </si>
  <si>
    <t>46 63 34 Desalination Thermal Vapor Compression Equipment</t>
  </si>
  <si>
    <t>46 63 36 Desalination Multi-stage Flash Equipment</t>
  </si>
  <si>
    <t>46 63 41 Desalination Falling Film Evaporators</t>
  </si>
  <si>
    <t>46 63 43 Desalination Rising Film Evaporators</t>
  </si>
  <si>
    <t>46 63 53 Desalination Forced-circulation Crystallizing Equipment</t>
  </si>
  <si>
    <t>46 63 63 Desalination Spray Dry Evaporation Equipment</t>
  </si>
  <si>
    <t>46 63 73 Demineralization Energy Recovery Equipment</t>
  </si>
  <si>
    <t>46 66 00 Ultraviolet Equipment</t>
  </si>
  <si>
    <t>46 66 13 Closed-vessel Low-pressure/Low-intensity Ultraviolet Treatment Equipment</t>
  </si>
  <si>
    <t>46 66 16 Closed-vessel Low-pressure/High-intensity Ultraviolet Treatment Equipment</t>
  </si>
  <si>
    <t>46 66 23 Closed-vessel Medium-pressure Ultraviolet Treatment Equipment</t>
  </si>
  <si>
    <t>46 66 53 Open-channel Low-pressure/Low-intensity Ultraviolet Treatment Equipment</t>
  </si>
  <si>
    <t>46 66 56 Open-channel Low-pressure/High-intensity Ultraviolet Treatment Equipment</t>
  </si>
  <si>
    <t>46 66 63 Open-channel Medium-pressure Ultraviolet Treatment Equipment</t>
  </si>
  <si>
    <t>46 70 00 Water and Wastewater Residuals Handling
and Treatment</t>
  </si>
  <si>
    <t>46 71 00 Residuals Thickening Equipment</t>
  </si>
  <si>
    <t>46 71 13 Circular Gravity Thickeners</t>
  </si>
  <si>
    <t>46 71 16 Gravity Belt Thickeners</t>
  </si>
  <si>
    <t>46 71 23 Dissolved Air Flotation Thickening Equipment</t>
  </si>
  <si>
    <t>46 71 33 Rotary Drum Thickening Equipment</t>
  </si>
  <si>
    <t>46 71 36 Centrifuge Thickening Equipment</t>
  </si>
  <si>
    <t>46 71 43 Disc Thickeners</t>
  </si>
  <si>
    <t>46 71 46 Thickening Screw Press</t>
  </si>
  <si>
    <t>46 71 53 Scum Concentrator Equipment</t>
  </si>
  <si>
    <t>46 73 00 Residuals Stabilization</t>
  </si>
  <si>
    <t>46 73 11 Radial Beam Fixed Digester Covers</t>
  </si>
  <si>
    <t>46 73 12 Dual Deck Truss-type Fixed Digester Covers</t>
  </si>
  <si>
    <t>46 73 14 Radial Beam Floating Digester Covers</t>
  </si>
  <si>
    <t>46 73 16 Dual Deck Truss-type Floating Digester Covers</t>
  </si>
  <si>
    <t>46 73 17 Radial Beam Floating Gas-holding Digester Covers</t>
  </si>
  <si>
    <t>46 73 18 Dual Deck Truss-type Floating Gas-holding Digester Covers</t>
  </si>
  <si>
    <t>46 73 19 Digester Appurtenances</t>
  </si>
  <si>
    <t>46 73 21 Aerobic Digester Aeration Equipment</t>
  </si>
  <si>
    <t>46 73 24 Autothermal Thermophilic Aerobic Digestion Equipment</t>
  </si>
  <si>
    <t>46 73 26 Egg-shaped Digesters</t>
  </si>
  <si>
    <t>46 73 31 External Draft Tube Digester Mixing System</t>
  </si>
  <si>
    <t>46 73 32 Internal Draft Tube Digester Mixing System</t>
  </si>
  <si>
    <t>46 73 33 Confined Gas Mixing System</t>
  </si>
  <si>
    <t>46 73 34 Unconfined Gas Mixing System</t>
  </si>
  <si>
    <t>46 73 41 Digester Heating Equipment</t>
  </si>
  <si>
    <t>46 73 63 Residuals Pasteurization Equipment</t>
  </si>
  <si>
    <t>46 76 00 Residuals Dewatering Equipment</t>
  </si>
  <si>
    <t>46 76 13 Vacuum Filters</t>
  </si>
  <si>
    <t>46 76 21 Belt Filter Presses</t>
  </si>
  <si>
    <t>46 76 23 Plate-and-Frame Filter Presses</t>
  </si>
  <si>
    <t>46 76 26 Rotary Presses</t>
  </si>
  <si>
    <t>46 76 27 Screw Presses</t>
  </si>
  <si>
    <t>46 76 33 Dewatering Centrifuges</t>
  </si>
  <si>
    <t>46 76 53 Belt Dryers</t>
  </si>
  <si>
    <t>46 76 60 Direct-heat Residuals Drying Equipment</t>
  </si>
  <si>
    <t>46 76 70 Indirect-heat Residuals Drying Equipment</t>
  </si>
  <si>
    <t>46 78 00 Thermal Treatment of Residuals</t>
  </si>
  <si>
    <t>46 78 13 Multiple-hearth Sludge Incinerators</t>
  </si>
  <si>
    <t>46 78 23 Fluidized-bed Sludge Incinerators</t>
  </si>
  <si>
    <t>46 78 33 Ash Handling Equipment</t>
  </si>
  <si>
    <t>46 78 41 Recuperative Air Preheating Equipment</t>
  </si>
  <si>
    <t>46 78 46 Regenerative Thermal Oxidizers</t>
  </si>
  <si>
    <t>46 78 47 Waste Heat Recovery Boilers</t>
  </si>
  <si>
    <t>46 78 49 Waste Heat Recovery Heat Exchangers</t>
  </si>
  <si>
    <t>46 78 73 Thermal Oxidation Equipment</t>
  </si>
  <si>
    <t>48 00 00 Electrical Power Generation</t>
  </si>
  <si>
    <t>48 01 00 Operation and Maintenance for Electrical Power Generation</t>
  </si>
  <si>
    <t>48 01 10 Operation and Maintenance of Electrical Power Generation Equipment</t>
  </si>
  <si>
    <t>48 01 70 Operation and Maintenance of Electrical Power Generation Testing</t>
  </si>
  <si>
    <t>48 05 00 Common Work Results for Electrical Power Generation</t>
  </si>
  <si>
    <t>48 05 05 Selective Demolition for Electrical Power Generation</t>
  </si>
  <si>
    <t>48 06 00 Schedules for Electrical Power Generation</t>
  </si>
  <si>
    <t>48 06 10 Schedules for Electrical Power Generation Equipment</t>
  </si>
  <si>
    <t>48 06 70 Schedules for Electrical Power Generation Testing</t>
  </si>
  <si>
    <t>48 08 00 Commissioning of Electrical Power Generation</t>
  </si>
  <si>
    <t>48 09 00 Instrumentation and Control for Electrical Power Generation</t>
  </si>
  <si>
    <t>48 10 00 Electrical Power Generation Equipment</t>
  </si>
  <si>
    <t>48 11 00 Fossil Fuel Plant Electrical Power Generation Equipment</t>
  </si>
  <si>
    <t>48 11 13 Fossil Fuel Electrical Power Plant Boilers</t>
  </si>
  <si>
    <t>48 11 16 Fossil Fuel Electrical Power Plant Condensers</t>
  </si>
  <si>
    <t>48 11 19 Fossil Fuel Electrical Power Plant Steam Turbines</t>
  </si>
  <si>
    <t>48 11 23 Fossil Fuel Electrical Power Plant Gas Turbines</t>
  </si>
  <si>
    <t>48 11 26 Fossil Fuel Electrical Power Plant Generators</t>
  </si>
  <si>
    <t>48 12 00 Nuclear Fuel Plant Electrical Power Generation Equipment</t>
  </si>
  <si>
    <t>48 12 13 Nuclear Fuel Reactors</t>
  </si>
  <si>
    <t>48 12 13.13 Nuclear Fuel Fission Reactors</t>
  </si>
  <si>
    <t>48 12 13.16 Nuclear Fuel Fusion Reactors</t>
  </si>
  <si>
    <t>48 12 23 Nuclear Fuel Electrical Power Plant Steam Generators</t>
  </si>
  <si>
    <t>48 12 26 Nuclear Fuel Electrical Power Plant Condensers</t>
  </si>
  <si>
    <t>48 12 29 Nuclear Fuel Electrical Power Plant Turbines</t>
  </si>
  <si>
    <t>48 12 33 Nuclear Fuel Electrical Power Generators</t>
  </si>
  <si>
    <t>48 13 00 Hydroelectric Plant Electrical Power Generation Equipment</t>
  </si>
  <si>
    <t>48 13 13 Hydroelectric Power Plant Water Turbines</t>
  </si>
  <si>
    <t>48 13 16 Hydroelectric Power Plant Electrical Power Generators</t>
  </si>
  <si>
    <t>48 14 00 Solar Energy Electrical Power Generation Equipment</t>
  </si>
  <si>
    <t>48 14 13 Solar Energy Collectors</t>
  </si>
  <si>
    <t>48 14 13.13 Amorphous Solar Energy Collectors</t>
  </si>
  <si>
    <t>48 14 13.16 Plate Cell Solar Energy Collectors</t>
  </si>
  <si>
    <t>48 14 13.19 Vacuum Tube Solar Energy Collectors</t>
  </si>
  <si>
    <t>48 15 00 Wind Energy Electrical Power Generation Equipment</t>
  </si>
  <si>
    <t>48 15 13 Wind Turbines</t>
  </si>
  <si>
    <t>48 15 16 Wind Energy Electrical Power Generators</t>
  </si>
  <si>
    <t>48 16 00 Geothermal Energy Electrical Power Generation Equipment</t>
  </si>
  <si>
    <t>48 16 13 Geothermal Energy Heat Pumps</t>
  </si>
  <si>
    <t>48 16 16 Geothermal Energy Condensers</t>
  </si>
  <si>
    <t>48 16 19 Geothermal Energy Steam Turbines</t>
  </si>
  <si>
    <t>48 16 23 Geothermal Energy Electrical Power Generators</t>
  </si>
  <si>
    <t>48 17 00 Electrochemical Energy Electrical Power Generation Equipment</t>
  </si>
  <si>
    <t>48 17 13 Electrical Power Generation Batteries</t>
  </si>
  <si>
    <t>48 18 00 Fuel Cell Electrical Power Generation Equipment</t>
  </si>
  <si>
    <t>48 18 13 Electrical Power Generation Fuel Cells</t>
  </si>
  <si>
    <t>48 18 16 Hydrogen Control Equipment</t>
  </si>
  <si>
    <t>48 19 00 Electrical Power Control Equipment</t>
  </si>
  <si>
    <t>48 19 13 Electrical Power Generation Battery Charging Equipment</t>
  </si>
  <si>
    <t>48 19 16 Electrical Power Generation Inverters</t>
  </si>
  <si>
    <t>48 19 19 Electrical Power Generation Solar Tracking Equipment</t>
  </si>
  <si>
    <t>48 19 23 Electrical Power Generation Transformers</t>
  </si>
  <si>
    <t>48 19 26 Electrical Power Generation Voltage Regulators</t>
  </si>
  <si>
    <t>48 30 00 Combined Heat and Power Generation</t>
  </si>
  <si>
    <t>48 31 00 Combustion Combined Heat and Power Generation</t>
  </si>
  <si>
    <t>48 31 13 Natural Gas-Fueled Combined Heat and Power Generation</t>
  </si>
  <si>
    <t>48 31 16 Biomass-Fueled Combined Heat and Power Generation</t>
  </si>
  <si>
    <t>48 70 00 Electrical Power Generation Testing</t>
  </si>
  <si>
    <t>48 71 00 Electrical Power Generation Test Equipment</t>
  </si>
  <si>
    <t>48 71 13 Electrical Power Generation Corona Test Equipment</t>
  </si>
  <si>
    <t>48 71 16 Electrical Power Generation Current Test Equipment</t>
  </si>
  <si>
    <t>48 71 19 Electrical Power Generation Power Test Equipment</t>
  </si>
  <si>
    <t>48 71 23 Electrical Power Generation Resistance Test Equipment</t>
  </si>
  <si>
    <t>48 71 26 Electrical Power Generation Voltage Test Equipment</t>
  </si>
  <si>
    <t>Revision 22. Date September 2025. This is a version controlled document. Printed copies are not controlled</t>
  </si>
  <si>
    <t>26 00 10 Supplemental Requirements for Electrical incl Div 26,27,28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</si>
</sst>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General_)"/>
    <numFmt numFmtId="165" formatCode="0.000"/>
    <numFmt numFmtId="166" formatCode="&quot;$&quot;#,##0.00"/>
    <numFmt numFmtId="167" formatCode="mm/dd/yy;@"/>
    <numFmt numFmtId="168" formatCode="0####"/>
    <numFmt numFmtId="169" formatCode="_(&quot;$&quot;* #,##0_);_(&quot;$&quot;* \(#,##0\);_(&quot;$&quot;* &quot;-&quot;??_);_(@_)"/>
    <numFmt numFmtId="170" formatCode="0.0"/>
    <numFmt numFmtId="171" formatCode="m/d;@"/>
  </numFmts>
  <fonts count="65">
    <font>
      <sz val="12"/>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Univers Cd (W1)"/>
      <family val="2"/>
    </font>
    <font>
      <b/>
      <sz val="16"/>
      <name val="Arial"/>
      <family val="2"/>
    </font>
    <font>
      <sz val="12"/>
      <name val="Arial"/>
      <family val="2"/>
    </font>
    <font>
      <b/>
      <sz val="14"/>
      <name val="Arial"/>
      <family val="2"/>
    </font>
    <font>
      <b/>
      <sz val="12"/>
      <name val="Arial"/>
      <family val="2"/>
    </font>
    <font>
      <sz val="12"/>
      <name val="Helv"/>
    </font>
    <font>
      <sz val="14"/>
      <name val="Arial"/>
      <family val="2"/>
    </font>
    <font>
      <sz val="8"/>
      <name val="Helv"/>
    </font>
    <font>
      <b/>
      <sz val="14"/>
      <color indexed="12"/>
      <name val="Arial"/>
      <family val="2"/>
    </font>
    <font>
      <b/>
      <sz val="12"/>
      <color indexed="12"/>
      <name val="Arial"/>
      <family val="2"/>
    </font>
    <font>
      <sz val="11"/>
      <name val="Arial"/>
      <family val="2"/>
    </font>
    <font>
      <b/>
      <sz val="11"/>
      <name val="Arial"/>
      <family val="2"/>
    </font>
    <font>
      <b/>
      <sz val="9"/>
      <color indexed="81"/>
      <name val="Tahoma"/>
      <family val="2"/>
    </font>
    <font>
      <sz val="12"/>
      <color theme="1"/>
      <name val="Calibri"/>
      <family val="2"/>
      <scheme val="minor"/>
    </font>
    <font>
      <sz val="14"/>
      <color theme="1"/>
      <name val="Arial"/>
      <family val="2"/>
    </font>
    <font>
      <sz val="12"/>
      <color rgb="FF18161C"/>
      <name val="Arial"/>
      <family val="2"/>
    </font>
    <font>
      <b/>
      <sz val="12"/>
      <color rgb="FFFF0000"/>
      <name val="Arial"/>
      <family val="2"/>
    </font>
    <font>
      <b/>
      <sz val="12"/>
      <color theme="1"/>
      <name val="Arial"/>
      <family val="2"/>
    </font>
    <font>
      <sz val="11"/>
      <color rgb="FF000000"/>
      <name val="Arial"/>
      <family val="2"/>
    </font>
    <font>
      <sz val="12"/>
      <color theme="1"/>
      <name val="Arial"/>
      <family val="2"/>
    </font>
    <font>
      <b/>
      <i/>
      <sz val="14"/>
      <name val="Arial"/>
      <family val="2"/>
    </font>
    <font>
      <sz val="14"/>
      <color rgb="FF000000"/>
      <name val="Arial"/>
      <family val="2"/>
    </font>
    <font>
      <sz val="14"/>
      <color rgb="FFFF0000"/>
      <name val="Arial"/>
      <family val="2"/>
    </font>
    <font>
      <u/>
      <sz val="12"/>
      <color theme="10"/>
      <name val="Helv"/>
    </font>
    <font>
      <u/>
      <sz val="12"/>
      <color theme="11"/>
      <name val="Helv"/>
    </font>
    <font>
      <b/>
      <sz val="14"/>
      <color theme="0"/>
      <name val="Arial"/>
      <family val="2"/>
    </font>
    <font>
      <b/>
      <u/>
      <sz val="12"/>
      <name val="Arial"/>
      <family val="2"/>
    </font>
    <font>
      <sz val="14"/>
      <color rgb="FF000000"/>
      <name val="Calibri"/>
      <family val="2"/>
    </font>
    <font>
      <b/>
      <sz val="14"/>
      <color rgb="FFFF0000"/>
      <name val="Arial"/>
      <family val="2"/>
    </font>
    <font>
      <sz val="12"/>
      <color rgb="FFFF0000"/>
      <name val="Arial"/>
      <family val="2"/>
    </font>
    <font>
      <sz val="12"/>
      <color indexed="8"/>
      <name val="Arial"/>
      <family val="2"/>
    </font>
    <font>
      <b/>
      <sz val="12"/>
      <color rgb="FF000000"/>
      <name val="Arial"/>
      <family val="2"/>
    </font>
    <font>
      <sz val="12"/>
      <color rgb="FF000000"/>
      <name val="Arial"/>
      <family val="2"/>
    </font>
    <font>
      <sz val="12"/>
      <color rgb="FF201F1E"/>
      <name val="Arial"/>
      <family val="2"/>
    </font>
    <font>
      <b/>
      <sz val="14"/>
      <color theme="1"/>
      <name val="Times New Roman"/>
      <family val="1"/>
    </font>
    <font>
      <b/>
      <sz val="14"/>
      <color theme="1"/>
      <name val="Arial"/>
      <family val="2"/>
    </font>
    <font>
      <sz val="10"/>
      <color theme="1"/>
      <name val="Arial"/>
      <family val="2"/>
    </font>
    <font>
      <b/>
      <sz val="14"/>
      <color indexed="14"/>
      <name val="Arial"/>
      <family val="2"/>
    </font>
    <font>
      <sz val="11"/>
      <color indexed="81"/>
      <name val="Tahoma"/>
      <family val="2"/>
    </font>
    <font>
      <b/>
      <sz val="10"/>
      <color theme="1"/>
      <name val="Arial"/>
      <family val="2"/>
    </font>
    <font>
      <b/>
      <sz val="10"/>
      <name val="Arial"/>
      <family val="2"/>
    </font>
    <font>
      <b/>
      <sz val="11"/>
      <color theme="1"/>
      <name val="Arial"/>
      <family val="2"/>
    </font>
    <font>
      <sz val="11"/>
      <color rgb="FFFF0000"/>
      <name val="Arial"/>
      <family val="2"/>
    </font>
    <font>
      <strike/>
      <sz val="14"/>
      <color rgb="FFFF0000"/>
      <name val="Arial"/>
      <family val="2"/>
    </font>
    <font>
      <b/>
      <u/>
      <sz val="12"/>
      <color theme="1"/>
      <name val="Arial"/>
      <family val="2"/>
    </font>
    <font>
      <b/>
      <u/>
      <sz val="16"/>
      <color theme="1"/>
      <name val="Arial"/>
      <family val="2"/>
    </font>
    <font>
      <sz val="11"/>
      <color rgb="FFFF0000"/>
      <name val="Calibri"/>
      <family val="2"/>
      <scheme val="minor"/>
    </font>
    <font>
      <sz val="12"/>
      <color theme="0"/>
      <name val="Arial"/>
      <family val="2"/>
    </font>
    <font>
      <b/>
      <sz val="12"/>
      <color theme="0" tint="-0.14999847407452621"/>
      <name val="Arial"/>
      <family val="2"/>
    </font>
    <font>
      <b/>
      <sz val="14"/>
      <color theme="0" tint="-0.14999847407452621"/>
      <name val="Arial"/>
      <family val="2"/>
    </font>
    <font>
      <b/>
      <sz val="11"/>
      <color rgb="FFFF0000"/>
      <name val="Arial"/>
      <family val="2"/>
    </font>
    <font>
      <b/>
      <sz val="11"/>
      <color theme="0"/>
      <name val="Arial"/>
      <family val="2"/>
    </font>
    <font>
      <sz val="11"/>
      <color theme="0"/>
      <name val="Arial"/>
      <family val="2"/>
    </font>
    <font>
      <sz val="11"/>
      <name val="Calibri"/>
      <family val="2"/>
      <scheme val="minor"/>
    </font>
    <font>
      <sz val="14"/>
      <color theme="0" tint="-0.34998626667073579"/>
      <name val="Arial"/>
      <family val="2"/>
    </font>
    <font>
      <sz val="9"/>
      <color indexed="81"/>
      <name val="Tahoma"/>
      <family val="2"/>
    </font>
  </fonts>
  <fills count="24">
    <fill>
      <patternFill patternType="none"/>
    </fill>
    <fill>
      <patternFill patternType="gray125"/>
    </fill>
    <fill>
      <patternFill patternType="solid">
        <fgColor theme="7" tint="0.39997558519241921"/>
        <bgColor indexed="64"/>
      </patternFill>
    </fill>
    <fill>
      <patternFill patternType="solid">
        <fgColor rgb="FFFFFF99"/>
        <bgColor indexed="64"/>
      </patternFill>
    </fill>
    <fill>
      <patternFill patternType="solid">
        <fgColor theme="0"/>
        <bgColor indexed="64"/>
      </patternFill>
    </fill>
    <fill>
      <patternFill patternType="solid">
        <fgColor theme="6" tint="0.79998168889431442"/>
        <bgColor indexed="64"/>
      </patternFill>
    </fill>
    <fill>
      <patternFill patternType="solid">
        <fgColor rgb="FFEBF1DE"/>
        <bgColor indexed="64"/>
      </patternFill>
    </fill>
    <fill>
      <patternFill patternType="solid">
        <fgColor rgb="FFFFFF00"/>
        <bgColor indexed="64"/>
      </patternFill>
    </fill>
    <fill>
      <patternFill patternType="solid">
        <fgColor rgb="FF006666"/>
        <bgColor indexed="64"/>
      </patternFill>
    </fill>
    <fill>
      <patternFill patternType="solid">
        <fgColor rgb="FFB9D9D1"/>
        <bgColor indexed="64"/>
      </patternFill>
    </fill>
    <fill>
      <patternFill patternType="solid">
        <fgColor theme="0" tint="-0.14999847407452621"/>
        <bgColor indexed="64"/>
      </patternFill>
    </fill>
    <fill>
      <patternFill patternType="solid">
        <fgColor rgb="FFFEEFE2"/>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92D050"/>
        <bgColor indexed="64"/>
      </patternFill>
    </fill>
    <fill>
      <patternFill patternType="solid">
        <fgColor theme="7" tint="0.79998168889431442"/>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rgb="FFD8E4BC"/>
        <bgColor indexed="64"/>
      </patternFill>
    </fill>
    <fill>
      <patternFill patternType="solid">
        <fgColor theme="8" tint="0.79998168889431442"/>
        <bgColor indexed="64"/>
      </patternFill>
    </fill>
  </fills>
  <borders count="82">
    <border>
      <left/>
      <right/>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diagonal/>
    </border>
    <border>
      <left style="thin">
        <color auto="1"/>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auto="1"/>
      </right>
      <top style="medium">
        <color auto="1"/>
      </top>
      <bottom/>
      <diagonal/>
    </border>
    <border>
      <left/>
      <right style="medium">
        <color auto="1"/>
      </right>
      <top style="thin">
        <color auto="1"/>
      </top>
      <bottom style="thin">
        <color auto="1"/>
      </bottom>
      <diagonal/>
    </border>
    <border>
      <left style="thin">
        <color auto="1"/>
      </left>
      <right/>
      <top style="medium">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thin">
        <color auto="1"/>
      </bottom>
      <diagonal/>
    </border>
    <border>
      <left style="thin">
        <color auto="1"/>
      </left>
      <right style="medium">
        <color indexed="64"/>
      </right>
      <top/>
      <bottom style="thin">
        <color auto="1"/>
      </bottom>
      <diagonal/>
    </border>
    <border>
      <left style="medium">
        <color auto="1"/>
      </left>
      <right/>
      <top style="medium">
        <color indexed="64"/>
      </top>
      <bottom style="thin">
        <color auto="1"/>
      </bottom>
      <diagonal/>
    </border>
    <border>
      <left style="thin">
        <color indexed="64"/>
      </left>
      <right style="thin">
        <color indexed="64"/>
      </right>
      <top/>
      <bottom style="medium">
        <color auto="1"/>
      </bottom>
      <diagonal/>
    </border>
    <border>
      <left style="medium">
        <color indexed="64"/>
      </left>
      <right/>
      <top/>
      <bottom/>
      <diagonal/>
    </border>
    <border>
      <left style="thin">
        <color auto="1"/>
      </left>
      <right/>
      <top style="thin">
        <color auto="1"/>
      </top>
      <bottom/>
      <diagonal/>
    </border>
    <border>
      <left style="thin">
        <color auto="1"/>
      </left>
      <right/>
      <top/>
      <bottom style="thin">
        <color auto="1"/>
      </bottom>
      <diagonal/>
    </border>
    <border>
      <left style="thin">
        <color indexed="64"/>
      </left>
      <right style="medium">
        <color auto="1"/>
      </right>
      <top/>
      <bottom/>
      <diagonal/>
    </border>
    <border>
      <left style="thin">
        <color indexed="64"/>
      </left>
      <right style="medium">
        <color auto="1"/>
      </right>
      <top/>
      <bottom style="medium">
        <color auto="1"/>
      </bottom>
      <diagonal/>
    </border>
    <border>
      <left/>
      <right style="thin">
        <color auto="1"/>
      </right>
      <top style="thin">
        <color auto="1"/>
      </top>
      <bottom style="medium">
        <color auto="1"/>
      </bottom>
      <diagonal/>
    </border>
    <border>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thin">
        <color auto="1"/>
      </right>
      <top/>
      <bottom/>
      <diagonal/>
    </border>
    <border>
      <left/>
      <right style="thin">
        <color indexed="64"/>
      </right>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right/>
      <top style="thin">
        <color auto="1"/>
      </top>
      <bottom/>
      <diagonal/>
    </border>
    <border>
      <left/>
      <right style="thin">
        <color auto="1"/>
      </right>
      <top style="thin">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style="medium">
        <color indexed="64"/>
      </left>
      <right style="thin">
        <color auto="1"/>
      </right>
      <top/>
      <bottom style="medium">
        <color indexed="64"/>
      </bottom>
      <diagonal/>
    </border>
    <border>
      <left style="medium">
        <color indexed="64"/>
      </left>
      <right style="thin">
        <color auto="1"/>
      </right>
      <top/>
      <bottom/>
      <diagonal/>
    </border>
    <border>
      <left style="thin">
        <color auto="1"/>
      </left>
      <right/>
      <top style="thin">
        <color auto="1"/>
      </top>
      <bottom style="medium">
        <color auto="1"/>
      </bottom>
      <diagonal/>
    </border>
    <border>
      <left/>
      <right style="medium">
        <color indexed="64"/>
      </right>
      <top/>
      <bottom/>
      <diagonal/>
    </border>
    <border>
      <left style="medium">
        <color indexed="64"/>
      </left>
      <right style="medium">
        <color indexed="64"/>
      </right>
      <top/>
      <bottom style="thin">
        <color indexed="64"/>
      </bottom>
      <diagonal/>
    </border>
    <border>
      <left style="medium">
        <color rgb="FF000000"/>
      </left>
      <right style="thin">
        <color auto="1"/>
      </right>
      <top style="medium">
        <color rgb="FF000000"/>
      </top>
      <bottom style="medium">
        <color rgb="FF000000"/>
      </bottom>
      <diagonal/>
    </border>
    <border>
      <left style="thin">
        <color auto="1"/>
      </left>
      <right style="thin">
        <color auto="1"/>
      </right>
      <top style="medium">
        <color rgb="FF000000"/>
      </top>
      <bottom style="medium">
        <color rgb="FF000000"/>
      </bottom>
      <diagonal/>
    </border>
    <border>
      <left style="thin">
        <color auto="1"/>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medium">
        <color auto="1"/>
      </right>
      <top/>
      <bottom/>
      <diagonal/>
    </border>
    <border>
      <left/>
      <right style="thin">
        <color rgb="FF000000"/>
      </right>
      <top/>
      <bottom style="thin">
        <color auto="1"/>
      </bottom>
      <diagonal/>
    </border>
    <border>
      <left style="thin">
        <color auto="1"/>
      </left>
      <right/>
      <top style="medium">
        <color auto="1"/>
      </top>
      <bottom/>
      <diagonal/>
    </border>
    <border>
      <left/>
      <right style="medium">
        <color rgb="FF000000"/>
      </right>
      <top style="thin">
        <color indexed="64"/>
      </top>
      <bottom style="thin">
        <color auto="1"/>
      </bottom>
      <diagonal/>
    </border>
  </borders>
  <cellStyleXfs count="867">
    <xf numFmtId="164" fontId="0" fillId="0" borderId="0"/>
    <xf numFmtId="44" fontId="9" fillId="0" borderId="0" applyFont="0" applyFill="0" applyBorder="0" applyAlignment="0" applyProtection="0"/>
    <xf numFmtId="0" fontId="22" fillId="0" borderId="0"/>
    <xf numFmtId="164" fontId="14" fillId="0" borderId="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14" fillId="0" borderId="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0" fontId="8" fillId="0" borderId="0"/>
    <xf numFmtId="44" fontId="9" fillId="0" borderId="0" applyFont="0" applyFill="0" applyBorder="0" applyAlignment="0" applyProtection="0"/>
    <xf numFmtId="0" fontId="34" fillId="8" borderId="17">
      <alignment vertical="center"/>
      <protection locked="0"/>
    </xf>
    <xf numFmtId="0" fontId="43" fillId="9" borderId="5">
      <alignment horizontal="left" vertical="center"/>
    </xf>
    <xf numFmtId="43" fontId="14" fillId="0" borderId="0" applyFont="0" applyFill="0" applyBorder="0" applyAlignment="0" applyProtection="0"/>
    <xf numFmtId="164" fontId="32" fillId="0" borderId="0" applyNumberForma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xf numFmtId="42" fontId="7" fillId="0" borderId="0" applyFont="0" applyFill="0" applyBorder="0" applyAlignment="0" applyProtection="0"/>
    <xf numFmtId="9" fontId="14" fillId="0" borderId="0" applyFont="0" applyFill="0" applyBorder="0" applyAlignment="0" applyProtection="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9" fontId="3" fillId="0" borderId="0" applyFont="0" applyFill="0" applyBorder="0" applyAlignment="0" applyProtection="0"/>
    <xf numFmtId="0" fontId="3" fillId="0" borderId="0"/>
    <xf numFmtId="0" fontId="2" fillId="0" borderId="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1015">
    <xf numFmtId="164" fontId="0" fillId="0" borderId="0" xfId="0"/>
    <xf numFmtId="164" fontId="12" fillId="0" borderId="0" xfId="0" applyFont="1" applyFill="1" applyBorder="1" applyProtection="1"/>
    <xf numFmtId="164" fontId="15" fillId="0" borderId="0" xfId="0" applyFont="1" applyFill="1" applyBorder="1" applyAlignment="1">
      <alignment vertical="center"/>
    </xf>
    <xf numFmtId="17" fontId="30" fillId="0" borderId="0" xfId="0" applyNumberFormat="1" applyFont="1" applyFill="1" applyBorder="1" applyAlignment="1">
      <alignment vertical="center"/>
    </xf>
    <xf numFmtId="164" fontId="31" fillId="0" borderId="0" xfId="0" applyFont="1" applyFill="1" applyBorder="1" applyAlignment="1">
      <alignment vertical="center"/>
    </xf>
    <xf numFmtId="49" fontId="23" fillId="5" borderId="4" xfId="3" applyNumberFormat="1" applyFont="1" applyFill="1" applyBorder="1" applyAlignment="1" applyProtection="1">
      <alignment horizontal="left" vertical="center" wrapText="1"/>
      <protection locked="0"/>
    </xf>
    <xf numFmtId="164" fontId="23" fillId="5" borderId="2" xfId="3" applyFont="1" applyFill="1" applyBorder="1" applyAlignment="1" applyProtection="1">
      <alignment horizontal="center" vertical="center" wrapText="1"/>
      <protection locked="0"/>
    </xf>
    <xf numFmtId="44" fontId="23" fillId="0" borderId="10" xfId="264" applyNumberFormat="1" applyFont="1" applyFill="1" applyBorder="1" applyAlignment="1" applyProtection="1">
      <alignment horizontal="right" vertical="center"/>
    </xf>
    <xf numFmtId="44" fontId="15" fillId="0" borderId="10" xfId="0" applyNumberFormat="1" applyFont="1" applyFill="1" applyBorder="1" applyAlignment="1" applyProtection="1">
      <alignment vertical="center"/>
    </xf>
    <xf numFmtId="44" fontId="15" fillId="0" borderId="10" xfId="0" applyNumberFormat="1" applyFont="1" applyFill="1" applyBorder="1" applyAlignment="1" applyProtection="1">
      <alignment horizontal="right" vertical="center"/>
      <protection locked="0"/>
    </xf>
    <xf numFmtId="44" fontId="15" fillId="0" borderId="4" xfId="0" applyNumberFormat="1" applyFont="1" applyFill="1" applyBorder="1" applyAlignment="1" applyProtection="1">
      <alignment vertical="center"/>
      <protection locked="0"/>
    </xf>
    <xf numFmtId="164" fontId="15" fillId="5" borderId="1" xfId="0" applyFont="1" applyFill="1" applyBorder="1" applyAlignment="1" applyProtection="1">
      <alignment horizontal="center" vertical="center"/>
      <protection locked="0"/>
    </xf>
    <xf numFmtId="164" fontId="15" fillId="5" borderId="4" xfId="0" applyFont="1" applyFill="1" applyBorder="1" applyAlignment="1" applyProtection="1">
      <alignment horizontal="center" vertical="center"/>
      <protection locked="0"/>
    </xf>
    <xf numFmtId="164" fontId="15" fillId="5" borderId="4" xfId="0" applyFont="1" applyFill="1" applyBorder="1" applyAlignment="1" applyProtection="1">
      <alignment horizontal="left" vertical="center"/>
      <protection locked="0"/>
    </xf>
    <xf numFmtId="44" fontId="15" fillId="0" borderId="10" xfId="0" applyNumberFormat="1" applyFont="1" applyFill="1" applyBorder="1" applyAlignment="1" applyProtection="1">
      <alignment horizontal="right" vertical="center"/>
    </xf>
    <xf numFmtId="44" fontId="15" fillId="0" borderId="4" xfId="0" applyNumberFormat="1" applyFont="1" applyFill="1" applyBorder="1" applyAlignment="1" applyProtection="1">
      <alignment vertical="center"/>
    </xf>
    <xf numFmtId="164" fontId="12" fillId="0" borderId="0" xfId="0" applyFont="1" applyFill="1" applyBorder="1" applyAlignment="1" applyProtection="1">
      <alignment horizontal="center" vertical="center"/>
      <protection locked="0"/>
    </xf>
    <xf numFmtId="44" fontId="23" fillId="0" borderId="10" xfId="264" applyNumberFormat="1" applyFont="1" applyFill="1" applyBorder="1" applyAlignment="1" applyProtection="1">
      <alignment horizontal="right" vertical="center"/>
      <protection locked="0"/>
    </xf>
    <xf numFmtId="44" fontId="23" fillId="0" borderId="1" xfId="264" applyNumberFormat="1" applyFont="1" applyFill="1" applyBorder="1" applyAlignment="1" applyProtection="1">
      <alignment horizontal="right" vertical="center"/>
      <protection locked="0"/>
    </xf>
    <xf numFmtId="164" fontId="12" fillId="0" borderId="24" xfId="0" applyFont="1" applyFill="1" applyBorder="1" applyAlignment="1" applyProtection="1">
      <alignment horizontal="left" vertical="center"/>
    </xf>
    <xf numFmtId="164" fontId="15" fillId="0" borderId="4" xfId="0" applyFont="1" applyFill="1" applyBorder="1" applyAlignment="1" applyProtection="1">
      <alignment horizontal="center" vertical="center"/>
    </xf>
    <xf numFmtId="164" fontId="12" fillId="0" borderId="4" xfId="3" applyFont="1" applyFill="1" applyBorder="1" applyAlignment="1" applyProtection="1">
      <alignment horizontal="left" vertical="center"/>
    </xf>
    <xf numFmtId="164" fontId="15" fillId="0" borderId="4" xfId="0" applyFont="1" applyFill="1" applyBorder="1" applyAlignment="1" applyProtection="1">
      <alignment horizontal="left" vertical="center"/>
    </xf>
    <xf numFmtId="44" fontId="15" fillId="0" borderId="1" xfId="0" applyNumberFormat="1" applyFont="1" applyFill="1" applyBorder="1" applyAlignment="1" applyProtection="1">
      <alignment horizontal="right" vertical="center"/>
    </xf>
    <xf numFmtId="44" fontId="15" fillId="0" borderId="1" xfId="0" applyNumberFormat="1" applyFont="1" applyFill="1" applyBorder="1" applyAlignment="1" applyProtection="1">
      <alignment vertical="center"/>
    </xf>
    <xf numFmtId="166" fontId="12" fillId="3" borderId="4" xfId="0" applyNumberFormat="1" applyFont="1" applyFill="1" applyBorder="1" applyAlignment="1" applyProtection="1">
      <alignment horizontal="right" vertical="center" wrapText="1"/>
    </xf>
    <xf numFmtId="164" fontId="15" fillId="0" borderId="1" xfId="0" applyFont="1" applyFill="1" applyBorder="1" applyAlignment="1" applyProtection="1">
      <alignment horizontal="center" vertical="center"/>
    </xf>
    <xf numFmtId="164" fontId="12" fillId="0" borderId="4" xfId="0" applyFont="1" applyFill="1" applyBorder="1" applyAlignment="1" applyProtection="1">
      <alignment vertical="center" wrapText="1"/>
    </xf>
    <xf numFmtId="164" fontId="15" fillId="0" borderId="2" xfId="0" applyFont="1" applyFill="1" applyBorder="1" applyAlignment="1" applyProtection="1">
      <alignment horizontal="center" vertical="center"/>
    </xf>
    <xf numFmtId="44" fontId="12" fillId="0" borderId="10" xfId="0" applyNumberFormat="1" applyFont="1" applyFill="1" applyBorder="1" applyAlignment="1" applyProtection="1">
      <alignment horizontal="center" vertical="center"/>
    </xf>
    <xf numFmtId="44" fontId="12" fillId="0" borderId="10" xfId="0" applyNumberFormat="1" applyFont="1" applyFill="1" applyBorder="1" applyAlignment="1" applyProtection="1">
      <alignment vertical="center"/>
    </xf>
    <xf numFmtId="166" fontId="15" fillId="0" borderId="4" xfId="0" applyNumberFormat="1" applyFont="1" applyFill="1" applyBorder="1" applyAlignment="1" applyProtection="1">
      <alignment horizontal="left" vertical="center"/>
    </xf>
    <xf numFmtId="166" fontId="15" fillId="0" borderId="4" xfId="0" applyNumberFormat="1" applyFont="1" applyFill="1" applyBorder="1" applyAlignment="1" applyProtection="1">
      <alignment horizontal="center" vertical="center"/>
    </xf>
    <xf numFmtId="164" fontId="12" fillId="0" borderId="4" xfId="3" applyFont="1" applyFill="1" applyBorder="1" applyAlignment="1" applyProtection="1">
      <alignment horizontal="left" vertical="center" wrapText="1"/>
    </xf>
    <xf numFmtId="4" fontId="15" fillId="0" borderId="2" xfId="0" applyNumberFormat="1" applyFont="1" applyFill="1" applyBorder="1" applyAlignment="1" applyProtection="1">
      <alignment horizontal="center" vertical="center"/>
    </xf>
    <xf numFmtId="4" fontId="15" fillId="0" borderId="2" xfId="0" applyNumberFormat="1" applyFont="1" applyFill="1" applyBorder="1" applyAlignment="1" applyProtection="1">
      <alignment vertical="center"/>
    </xf>
    <xf numFmtId="166" fontId="12" fillId="3" borderId="7" xfId="0" applyNumberFormat="1" applyFont="1" applyFill="1" applyBorder="1" applyAlignment="1" applyProtection="1">
      <alignment horizontal="right" vertical="center" wrapText="1"/>
    </xf>
    <xf numFmtId="164" fontId="15" fillId="0" borderId="16" xfId="0" applyFont="1" applyFill="1" applyBorder="1" applyAlignment="1" applyProtection="1">
      <alignment horizontal="center" vertical="center"/>
    </xf>
    <xf numFmtId="164" fontId="15" fillId="0" borderId="17" xfId="0" applyFont="1" applyFill="1" applyBorder="1" applyAlignment="1" applyProtection="1">
      <alignment horizontal="center" vertical="center"/>
    </xf>
    <xf numFmtId="164" fontId="15" fillId="0" borderId="17" xfId="3" applyFont="1" applyFill="1" applyBorder="1" applyAlignment="1" applyProtection="1">
      <alignment horizontal="left" vertical="center"/>
    </xf>
    <xf numFmtId="164" fontId="15" fillId="0" borderId="17" xfId="0" applyFont="1" applyFill="1" applyBorder="1" applyAlignment="1" applyProtection="1">
      <alignment horizontal="left" vertical="center"/>
    </xf>
    <xf numFmtId="164" fontId="15" fillId="0" borderId="17" xfId="3" applyFont="1" applyFill="1" applyBorder="1" applyAlignment="1" applyProtection="1">
      <alignment horizontal="left" vertical="center" wrapText="1"/>
    </xf>
    <xf numFmtId="44" fontId="15" fillId="0" borderId="19" xfId="0" applyNumberFormat="1" applyFont="1" applyFill="1" applyBorder="1" applyAlignment="1" applyProtection="1">
      <alignment horizontal="right" vertical="center"/>
    </xf>
    <xf numFmtId="44" fontId="15" fillId="0" borderId="17" xfId="0" applyNumberFormat="1" applyFont="1" applyFill="1" applyBorder="1" applyAlignment="1" applyProtection="1">
      <alignment horizontal="right" vertical="center"/>
    </xf>
    <xf numFmtId="44" fontId="12" fillId="0" borderId="16" xfId="0" applyNumberFormat="1" applyFont="1" applyFill="1" applyBorder="1" applyAlignment="1" applyProtection="1">
      <alignment horizontal="right" vertical="center"/>
    </xf>
    <xf numFmtId="44" fontId="12" fillId="0" borderId="19" xfId="0" applyNumberFormat="1" applyFont="1" applyFill="1" applyBorder="1" applyAlignment="1" applyProtection="1">
      <alignment horizontal="center" vertical="center"/>
    </xf>
    <xf numFmtId="164" fontId="11" fillId="0" borderId="0" xfId="0" applyFont="1" applyFill="1" applyAlignment="1" applyProtection="1">
      <alignment vertical="center"/>
      <protection locked="0"/>
    </xf>
    <xf numFmtId="164" fontId="12" fillId="0" borderId="39" xfId="0" applyFont="1" applyFill="1" applyBorder="1" applyAlignment="1" applyProtection="1">
      <alignment horizontal="center" vertical="center"/>
    </xf>
    <xf numFmtId="164" fontId="12" fillId="0" borderId="3" xfId="3" applyFont="1" applyFill="1" applyBorder="1" applyAlignment="1" applyProtection="1">
      <alignment horizontal="left" vertical="center"/>
    </xf>
    <xf numFmtId="164" fontId="12" fillId="0" borderId="6" xfId="0" applyFont="1" applyFill="1" applyBorder="1" applyAlignment="1" applyProtection="1">
      <alignment horizontal="center" vertical="center"/>
    </xf>
    <xf numFmtId="164" fontId="12" fillId="0" borderId="6" xfId="3" applyFont="1" applyFill="1" applyBorder="1" applyAlignment="1" applyProtection="1">
      <alignment horizontal="left" vertical="center"/>
    </xf>
    <xf numFmtId="164" fontId="34" fillId="0" borderId="6" xfId="0" applyNumberFormat="1" applyFont="1" applyFill="1" applyBorder="1" applyAlignment="1" applyProtection="1">
      <alignment horizontal="left" vertical="center"/>
    </xf>
    <xf numFmtId="166" fontId="15" fillId="0" borderId="21" xfId="0" applyNumberFormat="1" applyFont="1" applyFill="1" applyBorder="1" applyAlignment="1" applyProtection="1">
      <alignment horizontal="left" vertical="center"/>
    </xf>
    <xf numFmtId="164" fontId="11" fillId="0" borderId="0" xfId="0" applyFont="1" applyFill="1" applyProtection="1">
      <protection locked="0"/>
    </xf>
    <xf numFmtId="164" fontId="11" fillId="0" borderId="0" xfId="0" applyFont="1" applyFill="1" applyAlignment="1" applyProtection="1">
      <alignment vertical="center"/>
    </xf>
    <xf numFmtId="164" fontId="13" fillId="0" borderId="0" xfId="0" applyFont="1" applyAlignment="1">
      <alignment horizontal="left" vertical="center"/>
    </xf>
    <xf numFmtId="164" fontId="11" fillId="0" borderId="0" xfId="0" applyFont="1" applyAlignment="1">
      <alignment horizontal="left" vertical="center"/>
    </xf>
    <xf numFmtId="164" fontId="28" fillId="0" borderId="0" xfId="0" applyFont="1" applyFill="1" applyBorder="1" applyAlignment="1" applyProtection="1">
      <alignment horizontal="center" vertical="center"/>
    </xf>
    <xf numFmtId="164" fontId="15" fillId="5" borderId="39" xfId="0" applyFont="1" applyFill="1" applyBorder="1" applyAlignment="1" applyProtection="1">
      <alignment horizontal="center" vertical="center"/>
      <protection locked="0"/>
    </xf>
    <xf numFmtId="164" fontId="12" fillId="0" borderId="21" xfId="3" applyFont="1" applyFill="1" applyBorder="1" applyAlignment="1" applyProtection="1">
      <alignment horizontal="left" vertical="center"/>
      <protection locked="0"/>
    </xf>
    <xf numFmtId="164" fontId="15" fillId="6" borderId="40" xfId="0" applyFont="1" applyFill="1" applyBorder="1" applyAlignment="1" applyProtection="1">
      <alignment horizontal="center" vertical="center" wrapText="1"/>
      <protection locked="0"/>
    </xf>
    <xf numFmtId="0" fontId="36" fillId="0" borderId="0" xfId="0" applyNumberFormat="1" applyFont="1"/>
    <xf numFmtId="164" fontId="12" fillId="7" borderId="0" xfId="0" applyFont="1" applyFill="1" applyBorder="1" applyProtection="1"/>
    <xf numFmtId="0" fontId="36" fillId="0" borderId="0" xfId="0" applyNumberFormat="1" applyFont="1" applyAlignment="1">
      <alignment horizontal="right"/>
    </xf>
    <xf numFmtId="164" fontId="12" fillId="0" borderId="0" xfId="0" applyFont="1" applyFill="1" applyBorder="1" applyAlignment="1" applyProtection="1">
      <alignment horizontal="right"/>
    </xf>
    <xf numFmtId="0" fontId="36" fillId="7" borderId="0" xfId="0" applyNumberFormat="1" applyFont="1" applyFill="1" applyAlignment="1">
      <alignment horizontal="right"/>
    </xf>
    <xf numFmtId="164" fontId="37" fillId="0" borderId="0" xfId="0" applyFont="1" applyFill="1" applyBorder="1" applyAlignment="1" applyProtection="1">
      <alignment horizontal="right"/>
    </xf>
    <xf numFmtId="164" fontId="37" fillId="0" borderId="0" xfId="0" applyFont="1" applyFill="1" applyBorder="1" applyProtection="1"/>
    <xf numFmtId="164" fontId="13" fillId="0" borderId="0" xfId="0" applyFont="1" applyFill="1" applyBorder="1" applyProtection="1"/>
    <xf numFmtId="164" fontId="11" fillId="0" borderId="0" xfId="0" applyFont="1" applyFill="1"/>
    <xf numFmtId="164" fontId="11" fillId="0" borderId="0" xfId="0" applyFont="1" applyFill="1" applyAlignment="1">
      <alignment horizontal="center" vertical="center"/>
    </xf>
    <xf numFmtId="164" fontId="11" fillId="0" borderId="0" xfId="0" applyFont="1" applyFill="1" applyBorder="1" applyAlignment="1" applyProtection="1">
      <alignment vertical="center"/>
      <protection locked="0"/>
    </xf>
    <xf numFmtId="164" fontId="13" fillId="0" borderId="0" xfId="0" applyFont="1" applyFill="1" applyBorder="1" applyAlignment="1" applyProtection="1">
      <alignment horizontal="right"/>
    </xf>
    <xf numFmtId="0" fontId="12" fillId="0" borderId="0" xfId="0" applyNumberFormat="1" applyFont="1" applyFill="1" applyBorder="1" applyAlignment="1" applyProtection="1">
      <alignment horizontal="left" vertical="center"/>
    </xf>
    <xf numFmtId="1" fontId="13" fillId="0" borderId="1" xfId="0" quotePrefix="1" applyNumberFormat="1" applyFont="1" applyFill="1" applyBorder="1" applyAlignment="1" applyProtection="1">
      <alignment horizontal="center" vertical="center"/>
    </xf>
    <xf numFmtId="164" fontId="28" fillId="5" borderId="4" xfId="3" applyFont="1" applyFill="1" applyBorder="1" applyAlignment="1" applyProtection="1">
      <alignment horizontal="center" vertical="center" wrapText="1"/>
      <protection locked="0"/>
    </xf>
    <xf numFmtId="2" fontId="12" fillId="0" borderId="0" xfId="0" applyNumberFormat="1" applyFont="1" applyFill="1" applyBorder="1" applyAlignment="1" applyProtection="1">
      <alignment horizontal="left" vertical="center"/>
    </xf>
    <xf numFmtId="167" fontId="12" fillId="0" borderId="11" xfId="0" applyNumberFormat="1" applyFont="1" applyFill="1" applyBorder="1" applyAlignment="1" applyProtection="1">
      <alignment horizontal="left" vertical="center"/>
    </xf>
    <xf numFmtId="164" fontId="12" fillId="0" borderId="11" xfId="0" applyFont="1" applyFill="1" applyBorder="1" applyAlignment="1" applyProtection="1">
      <alignment horizontal="right" vertical="center"/>
    </xf>
    <xf numFmtId="164" fontId="12" fillId="0" borderId="11" xfId="0" applyFont="1" applyFill="1" applyBorder="1" applyAlignment="1" applyProtection="1">
      <alignment vertical="center"/>
    </xf>
    <xf numFmtId="44" fontId="12" fillId="0" borderId="0" xfId="0" applyNumberFormat="1" applyFont="1" applyFill="1" applyBorder="1" applyAlignment="1" applyProtection="1">
      <alignment horizontal="center" vertical="center"/>
    </xf>
    <xf numFmtId="44" fontId="12" fillId="0" borderId="0" xfId="0" applyNumberFormat="1" applyFont="1" applyFill="1" applyBorder="1" applyAlignment="1" applyProtection="1">
      <alignment horizontal="left" vertical="center"/>
    </xf>
    <xf numFmtId="164" fontId="12" fillId="0" borderId="34" xfId="0" applyFont="1" applyFill="1" applyBorder="1" applyAlignment="1" applyProtection="1">
      <alignment horizontal="center" vertical="center"/>
    </xf>
    <xf numFmtId="164" fontId="12" fillId="0" borderId="24" xfId="0" applyFont="1" applyFill="1" applyBorder="1" applyAlignment="1" applyProtection="1">
      <alignment horizontal="center" vertical="center"/>
    </xf>
    <xf numFmtId="164" fontId="12" fillId="0" borderId="37" xfId="0" applyFont="1" applyFill="1" applyBorder="1" applyAlignment="1" applyProtection="1">
      <alignment horizontal="center" vertical="center"/>
    </xf>
    <xf numFmtId="44" fontId="12" fillId="0" borderId="34" xfId="0" applyNumberFormat="1" applyFont="1" applyFill="1" applyBorder="1" applyAlignment="1" applyProtection="1">
      <alignment horizontal="right" vertical="center"/>
    </xf>
    <xf numFmtId="44" fontId="12" fillId="0" borderId="32" xfId="0" applyNumberFormat="1" applyFont="1" applyFill="1" applyBorder="1" applyAlignment="1" applyProtection="1">
      <alignment horizontal="right" vertical="center"/>
    </xf>
    <xf numFmtId="44" fontId="12" fillId="0" borderId="24" xfId="0" applyNumberFormat="1" applyFont="1" applyFill="1" applyBorder="1" applyAlignment="1" applyProtection="1">
      <alignment horizontal="right" vertical="center"/>
    </xf>
    <xf numFmtId="44" fontId="12" fillId="0" borderId="1" xfId="0" applyNumberFormat="1" applyFont="1" applyFill="1" applyBorder="1" applyAlignment="1" applyProtection="1">
      <alignment horizontal="right" vertical="center"/>
    </xf>
    <xf numFmtId="44" fontId="12" fillId="0" borderId="10" xfId="0" applyNumberFormat="1" applyFont="1" applyFill="1" applyBorder="1" applyAlignment="1" applyProtection="1">
      <alignment horizontal="right" vertical="center"/>
    </xf>
    <xf numFmtId="44" fontId="12" fillId="0" borderId="4" xfId="0" applyNumberFormat="1" applyFont="1" applyFill="1" applyBorder="1" applyAlignment="1" applyProtection="1">
      <alignment vertical="center"/>
    </xf>
    <xf numFmtId="44" fontId="12" fillId="0" borderId="1" xfId="0" applyNumberFormat="1" applyFont="1" applyFill="1" applyBorder="1" applyAlignment="1" applyProtection="1">
      <alignment vertical="center"/>
    </xf>
    <xf numFmtId="164" fontId="12" fillId="0" borderId="1" xfId="0" applyFont="1" applyFill="1" applyBorder="1" applyAlignment="1" applyProtection="1">
      <alignment horizontal="center" vertical="center"/>
    </xf>
    <xf numFmtId="164" fontId="12" fillId="0" borderId="3" xfId="0" applyFont="1" applyFill="1" applyBorder="1" applyAlignment="1" applyProtection="1">
      <alignment horizontal="center" vertical="center"/>
    </xf>
    <xf numFmtId="164" fontId="12" fillId="0" borderId="3" xfId="0" applyFont="1" applyFill="1" applyBorder="1" applyAlignment="1" applyProtection="1">
      <alignment horizontal="left" vertical="center"/>
    </xf>
    <xf numFmtId="164" fontId="12" fillId="0" borderId="2" xfId="0" applyFont="1" applyFill="1" applyBorder="1" applyAlignment="1" applyProtection="1">
      <alignment horizontal="center" vertical="center"/>
    </xf>
    <xf numFmtId="164" fontId="15" fillId="0" borderId="40" xfId="0" applyFont="1" applyBorder="1" applyAlignment="1" applyProtection="1">
      <alignment vertical="center"/>
    </xf>
    <xf numFmtId="2" fontId="12" fillId="0" borderId="17" xfId="0" applyNumberFormat="1" applyFont="1" applyFill="1" applyBorder="1" applyAlignment="1" applyProtection="1">
      <alignment horizontal="left" vertical="center"/>
    </xf>
    <xf numFmtId="2" fontId="17" fillId="0" borderId="17" xfId="0" applyNumberFormat="1" applyFont="1" applyFill="1" applyBorder="1" applyAlignment="1" applyProtection="1">
      <alignment horizontal="right" vertical="center"/>
    </xf>
    <xf numFmtId="164" fontId="15" fillId="0" borderId="17" xfId="0" applyFont="1" applyFill="1" applyBorder="1" applyAlignment="1" applyProtection="1">
      <alignment vertical="center"/>
    </xf>
    <xf numFmtId="44" fontId="12" fillId="0" borderId="17" xfId="0" applyNumberFormat="1" applyFont="1" applyFill="1" applyBorder="1" applyAlignment="1" applyProtection="1">
      <alignment horizontal="right" vertical="center"/>
    </xf>
    <xf numFmtId="2" fontId="17" fillId="0" borderId="19" xfId="0" applyNumberFormat="1" applyFont="1" applyFill="1" applyBorder="1" applyAlignment="1" applyProtection="1">
      <alignment horizontal="right" vertical="center"/>
    </xf>
    <xf numFmtId="164" fontId="15" fillId="0" borderId="0" xfId="0" applyFont="1" applyFill="1" applyBorder="1" applyAlignment="1" applyProtection="1">
      <alignment horizontal="center" vertical="center"/>
    </xf>
    <xf numFmtId="2" fontId="17" fillId="0" borderId="0" xfId="0" applyNumberFormat="1" applyFont="1" applyFill="1" applyBorder="1" applyAlignment="1" applyProtection="1">
      <alignment horizontal="right" vertical="center"/>
    </xf>
    <xf numFmtId="164" fontId="15" fillId="0" borderId="0" xfId="0" applyFont="1" applyFill="1" applyBorder="1" applyAlignment="1" applyProtection="1">
      <alignment vertical="center"/>
    </xf>
    <xf numFmtId="44" fontId="12" fillId="0" borderId="0" xfId="0" applyNumberFormat="1" applyFont="1" applyFill="1" applyBorder="1" applyAlignment="1" applyProtection="1">
      <alignment horizontal="right" vertical="center"/>
    </xf>
    <xf numFmtId="164" fontId="12" fillId="0" borderId="0" xfId="0" applyFont="1" applyFill="1" applyBorder="1" applyAlignment="1" applyProtection="1">
      <alignment horizontal="center" vertical="center"/>
    </xf>
    <xf numFmtId="164" fontId="11" fillId="0" borderId="0" xfId="0" applyFont="1" applyAlignment="1" applyProtection="1">
      <alignment vertical="center"/>
    </xf>
    <xf numFmtId="164" fontId="26" fillId="0" borderId="0" xfId="0" applyFont="1" applyFill="1" applyAlignment="1" applyProtection="1">
      <alignment vertical="center"/>
    </xf>
    <xf numFmtId="0" fontId="13" fillId="0" borderId="0" xfId="0" applyNumberFormat="1" applyFont="1" applyFill="1" applyBorder="1" applyAlignment="1" applyProtection="1">
      <alignment horizontal="left" vertical="center"/>
    </xf>
    <xf numFmtId="164" fontId="18" fillId="0" borderId="0" xfId="0" applyFont="1" applyFill="1" applyBorder="1" applyAlignment="1" applyProtection="1">
      <alignment horizontal="right" vertical="center"/>
    </xf>
    <xf numFmtId="166" fontId="13" fillId="0" borderId="0" xfId="0" applyNumberFormat="1" applyFont="1" applyFill="1" applyAlignment="1">
      <alignment horizontal="left" vertical="center"/>
    </xf>
    <xf numFmtId="164" fontId="13" fillId="0" borderId="0" xfId="0" applyFont="1" applyFill="1" applyAlignment="1">
      <alignment horizontal="center"/>
    </xf>
    <xf numFmtId="164" fontId="13" fillId="0" borderId="0" xfId="0" applyFont="1" applyFill="1"/>
    <xf numFmtId="164" fontId="13" fillId="0" borderId="0" xfId="0" applyFont="1" applyFill="1" applyBorder="1" applyAlignment="1">
      <alignment horizontal="center"/>
    </xf>
    <xf numFmtId="164" fontId="12" fillId="0" borderId="0" xfId="0" applyFont="1" applyFill="1" applyAlignment="1" applyProtection="1">
      <alignment vertical="center"/>
    </xf>
    <xf numFmtId="164" fontId="12" fillId="0" borderId="0" xfId="0" applyFont="1" applyFill="1" applyAlignment="1" applyProtection="1">
      <alignment horizontal="left" vertical="center"/>
    </xf>
    <xf numFmtId="164" fontId="12" fillId="0" borderId="0" xfId="0" applyFont="1" applyFill="1" applyAlignment="1" applyProtection="1">
      <alignment vertical="center" wrapText="1"/>
    </xf>
    <xf numFmtId="44" fontId="12" fillId="0" borderId="0" xfId="0" applyNumberFormat="1" applyFont="1" applyFill="1" applyAlignment="1" applyProtection="1">
      <alignment vertical="center"/>
    </xf>
    <xf numFmtId="44" fontId="12" fillId="0" borderId="0" xfId="0" applyNumberFormat="1" applyFont="1" applyFill="1" applyAlignment="1" applyProtection="1">
      <alignment horizontal="center" vertical="center"/>
    </xf>
    <xf numFmtId="164" fontId="12" fillId="0" borderId="0" xfId="0" applyFont="1" applyFill="1" applyBorder="1" applyAlignment="1" applyProtection="1">
      <alignment vertical="center"/>
    </xf>
    <xf numFmtId="164" fontId="12" fillId="0" borderId="0" xfId="0" applyFont="1" applyFill="1" applyBorder="1" applyAlignment="1" applyProtection="1">
      <alignment horizontal="left" vertical="center"/>
    </xf>
    <xf numFmtId="164" fontId="12" fillId="0" borderId="0" xfId="0" applyFont="1" applyFill="1" applyBorder="1" applyAlignment="1" applyProtection="1">
      <alignment vertical="center" wrapText="1"/>
    </xf>
    <xf numFmtId="164" fontId="12" fillId="0" borderId="0" xfId="0" applyFont="1" applyFill="1" applyBorder="1" applyAlignment="1" applyProtection="1">
      <alignment horizontal="right" vertical="center"/>
    </xf>
    <xf numFmtId="164" fontId="17" fillId="0" borderId="0" xfId="0" applyFont="1" applyFill="1" applyBorder="1" applyAlignment="1" applyProtection="1">
      <alignment horizontal="right" vertical="center" wrapText="1"/>
    </xf>
    <xf numFmtId="166" fontId="12" fillId="0" borderId="0" xfId="0" applyNumberFormat="1" applyFont="1" applyFill="1" applyBorder="1" applyAlignment="1" applyProtection="1">
      <alignment horizontal="left" vertical="center"/>
    </xf>
    <xf numFmtId="44" fontId="12" fillId="0" borderId="0" xfId="0" applyNumberFormat="1" applyFont="1" applyFill="1" applyBorder="1" applyAlignment="1" applyProtection="1">
      <alignment vertical="center"/>
    </xf>
    <xf numFmtId="44" fontId="17" fillId="0" borderId="0" xfId="0" applyNumberFormat="1" applyFont="1" applyFill="1" applyBorder="1" applyAlignment="1" applyProtection="1">
      <alignment horizontal="right" vertical="center"/>
    </xf>
    <xf numFmtId="164" fontId="12" fillId="0" borderId="0" xfId="0" applyFont="1" applyFill="1" applyAlignment="1" applyProtection="1">
      <alignment horizontal="center" vertical="center"/>
    </xf>
    <xf numFmtId="164" fontId="12" fillId="0" borderId="11" xfId="0" applyFont="1" applyFill="1" applyBorder="1" applyAlignment="1" applyProtection="1">
      <alignment horizontal="center" vertical="center"/>
    </xf>
    <xf numFmtId="164" fontId="17" fillId="0" borderId="11" xfId="0" applyFont="1" applyFill="1" applyBorder="1" applyAlignment="1" applyProtection="1">
      <alignment horizontal="right" vertical="center" wrapText="1"/>
    </xf>
    <xf numFmtId="164" fontId="12" fillId="0" borderId="24" xfId="0" applyFont="1" applyFill="1" applyBorder="1" applyAlignment="1" applyProtection="1">
      <alignment vertical="center" wrapText="1"/>
    </xf>
    <xf numFmtId="164" fontId="15" fillId="0" borderId="0" xfId="0" applyFont="1" applyFill="1" applyAlignment="1" applyProtection="1">
      <alignment vertical="center"/>
    </xf>
    <xf numFmtId="44" fontId="12" fillId="0" borderId="19" xfId="0" applyNumberFormat="1" applyFont="1" applyFill="1" applyBorder="1" applyAlignment="1" applyProtection="1">
      <alignment vertical="center"/>
    </xf>
    <xf numFmtId="164" fontId="12" fillId="3" borderId="2" xfId="0" applyFont="1" applyFill="1" applyBorder="1" applyAlignment="1" applyProtection="1">
      <alignment horizontal="center" vertical="center"/>
    </xf>
    <xf numFmtId="44" fontId="12" fillId="3" borderId="1" xfId="0" applyNumberFormat="1" applyFont="1" applyFill="1" applyBorder="1" applyAlignment="1" applyProtection="1">
      <alignment horizontal="right" vertical="center"/>
    </xf>
    <xf numFmtId="44" fontId="12" fillId="3" borderId="10" xfId="0" applyNumberFormat="1" applyFont="1" applyFill="1" applyBorder="1" applyAlignment="1" applyProtection="1">
      <alignment vertical="center"/>
    </xf>
    <xf numFmtId="44" fontId="12" fillId="3" borderId="4" xfId="0" applyNumberFormat="1" applyFont="1" applyFill="1" applyBorder="1" applyAlignment="1" applyProtection="1">
      <alignment horizontal="right" vertical="center"/>
    </xf>
    <xf numFmtId="44" fontId="12" fillId="3" borderId="1" xfId="0" applyNumberFormat="1" applyFont="1" applyFill="1" applyBorder="1" applyAlignment="1" applyProtection="1">
      <alignment vertical="center"/>
    </xf>
    <xf numFmtId="164" fontId="15" fillId="5" borderId="4" xfId="3" applyFont="1" applyFill="1" applyBorder="1" applyAlignment="1" applyProtection="1">
      <alignment horizontal="left" vertical="center" wrapText="1"/>
      <protection locked="0"/>
    </xf>
    <xf numFmtId="164" fontId="15" fillId="0" borderId="0" xfId="0" applyFont="1" applyFill="1" applyAlignment="1" applyProtection="1">
      <alignment vertical="center"/>
      <protection locked="0"/>
    </xf>
    <xf numFmtId="164" fontId="15" fillId="6" borderId="4" xfId="3" applyFont="1" applyFill="1" applyBorder="1" applyAlignment="1" applyProtection="1">
      <alignment horizontal="left" vertical="center" wrapText="1"/>
      <protection locked="0"/>
    </xf>
    <xf numFmtId="164" fontId="15" fillId="0" borderId="0" xfId="0" applyFont="1" applyFill="1" applyBorder="1" applyAlignment="1" applyProtection="1">
      <alignment vertical="center"/>
      <protection locked="0"/>
    </xf>
    <xf numFmtId="164" fontId="15" fillId="0" borderId="4" xfId="3" applyFont="1" applyFill="1" applyBorder="1" applyAlignment="1" applyProtection="1">
      <alignment horizontal="left" vertical="center" wrapText="1"/>
    </xf>
    <xf numFmtId="44" fontId="15" fillId="0" borderId="19" xfId="0" applyNumberFormat="1" applyFont="1" applyFill="1" applyBorder="1" applyAlignment="1" applyProtection="1">
      <alignment vertical="center"/>
    </xf>
    <xf numFmtId="44" fontId="12" fillId="0" borderId="16" xfId="0" applyNumberFormat="1" applyFont="1" applyFill="1" applyBorder="1" applyAlignment="1" applyProtection="1">
      <alignment vertical="center"/>
    </xf>
    <xf numFmtId="164" fontId="12" fillId="0" borderId="17" xfId="0" applyFont="1" applyFill="1" applyBorder="1" applyAlignment="1" applyProtection="1">
      <alignment horizontal="right" vertical="center" wrapText="1"/>
    </xf>
    <xf numFmtId="44" fontId="12" fillId="0" borderId="17" xfId="0" applyNumberFormat="1" applyFont="1" applyFill="1" applyBorder="1" applyAlignment="1" applyProtection="1">
      <alignment vertical="center"/>
    </xf>
    <xf numFmtId="164" fontId="12" fillId="0" borderId="0" xfId="0" applyFont="1" applyFill="1" applyBorder="1" applyAlignment="1" applyProtection="1">
      <alignment horizontal="right" vertical="center" wrapText="1"/>
    </xf>
    <xf numFmtId="164" fontId="15" fillId="0" borderId="0" xfId="0" applyFont="1" applyFill="1" applyBorder="1" applyAlignment="1" applyProtection="1">
      <alignment horizontal="left" vertical="center"/>
    </xf>
    <xf numFmtId="164" fontId="46" fillId="0" borderId="0" xfId="0" applyFont="1" applyFill="1" applyBorder="1" applyAlignment="1" applyProtection="1">
      <alignment horizontal="center" vertical="center"/>
    </xf>
    <xf numFmtId="164" fontId="46" fillId="0" borderId="0" xfId="0" applyFont="1" applyFill="1" applyBorder="1" applyAlignment="1" applyProtection="1">
      <alignment horizontal="center" vertical="center" wrapText="1"/>
    </xf>
    <xf numFmtId="44" fontId="15" fillId="0" borderId="0" xfId="0" applyNumberFormat="1" applyFont="1" applyFill="1" applyBorder="1" applyAlignment="1" applyProtection="1">
      <alignment horizontal="center" vertical="center"/>
    </xf>
    <xf numFmtId="164" fontId="15" fillId="0" borderId="0" xfId="0" applyFont="1" applyFill="1" applyBorder="1" applyAlignment="1" applyProtection="1">
      <alignment horizontal="center" vertical="center"/>
      <protection locked="0"/>
    </xf>
    <xf numFmtId="164" fontId="46" fillId="0" borderId="0" xfId="0" applyFont="1" applyFill="1" applyBorder="1" applyAlignment="1" applyProtection="1">
      <alignment horizontal="center" vertical="center"/>
      <protection locked="0"/>
    </xf>
    <xf numFmtId="164" fontId="15" fillId="0" borderId="0" xfId="0" applyFont="1" applyFill="1" applyBorder="1" applyAlignment="1" applyProtection="1">
      <alignment horizontal="left" vertical="center"/>
      <protection locked="0"/>
    </xf>
    <xf numFmtId="164" fontId="46" fillId="0" borderId="0" xfId="0" applyFont="1" applyFill="1" applyBorder="1" applyAlignment="1" applyProtection="1">
      <alignment horizontal="center" vertical="center" wrapText="1"/>
      <protection locked="0"/>
    </xf>
    <xf numFmtId="44" fontId="15" fillId="0" borderId="0" xfId="0" applyNumberFormat="1" applyFont="1" applyFill="1" applyBorder="1" applyAlignment="1" applyProtection="1">
      <alignment horizontal="center" vertical="center"/>
      <protection locked="0"/>
    </xf>
    <xf numFmtId="164" fontId="15" fillId="0" borderId="0" xfId="0" applyFont="1" applyFill="1" applyAlignment="1" applyProtection="1">
      <alignment horizontal="center" vertical="center"/>
      <protection locked="0"/>
    </xf>
    <xf numFmtId="164" fontId="15" fillId="0" borderId="0" xfId="0" applyFont="1" applyFill="1" applyAlignment="1" applyProtection="1">
      <alignment horizontal="left" vertical="center"/>
      <protection locked="0"/>
    </xf>
    <xf numFmtId="164" fontId="15" fillId="0" borderId="0" xfId="0" applyFont="1" applyFill="1" applyAlignment="1" applyProtection="1">
      <alignment vertical="center" wrapText="1"/>
      <protection locked="0"/>
    </xf>
    <xf numFmtId="44" fontId="15" fillId="0" borderId="0" xfId="0" applyNumberFormat="1" applyFont="1" applyFill="1" applyAlignment="1" applyProtection="1">
      <alignment vertical="center"/>
      <protection locked="0"/>
    </xf>
    <xf numFmtId="44" fontId="15" fillId="0" borderId="0" xfId="0" applyNumberFormat="1" applyFont="1" applyFill="1" applyAlignment="1" applyProtection="1">
      <alignment horizontal="center" vertical="center"/>
      <protection locked="0"/>
    </xf>
    <xf numFmtId="43" fontId="12" fillId="0" borderId="0" xfId="847" applyFont="1" applyFill="1" applyAlignment="1" applyProtection="1">
      <alignment horizontal="right" vertical="center"/>
    </xf>
    <xf numFmtId="43" fontId="12" fillId="0" borderId="0" xfId="847" applyFont="1" applyFill="1" applyBorder="1" applyAlignment="1" applyProtection="1">
      <alignment vertical="center"/>
    </xf>
    <xf numFmtId="43" fontId="12" fillId="0" borderId="0" xfId="847" applyFont="1" applyFill="1" applyBorder="1" applyAlignment="1" applyProtection="1">
      <alignment horizontal="left" vertical="center"/>
    </xf>
    <xf numFmtId="43" fontId="12" fillId="0" borderId="11" xfId="847" applyFont="1" applyFill="1" applyBorder="1" applyAlignment="1" applyProtection="1">
      <alignment horizontal="left" vertical="center"/>
    </xf>
    <xf numFmtId="43" fontId="12" fillId="0" borderId="24" xfId="847" applyFont="1" applyFill="1" applyBorder="1" applyAlignment="1" applyProtection="1">
      <alignment horizontal="center" vertical="center"/>
    </xf>
    <xf numFmtId="43" fontId="12" fillId="3" borderId="4" xfId="847" applyFont="1" applyFill="1" applyBorder="1" applyAlignment="1" applyProtection="1">
      <alignment horizontal="right" vertical="center"/>
    </xf>
    <xf numFmtId="43" fontId="12" fillId="0" borderId="4" xfId="847" applyFont="1" applyFill="1" applyBorder="1" applyAlignment="1" applyProtection="1">
      <alignment horizontal="right" vertical="center"/>
    </xf>
    <xf numFmtId="43" fontId="23" fillId="5" borderId="4" xfId="847" applyFont="1" applyFill="1" applyBorder="1" applyAlignment="1" applyProtection="1">
      <alignment horizontal="right" vertical="center" wrapText="1"/>
      <protection locked="0"/>
    </xf>
    <xf numFmtId="43" fontId="15" fillId="0" borderId="4" xfId="847" applyFont="1" applyFill="1" applyBorder="1" applyAlignment="1" applyProtection="1">
      <alignment horizontal="right" vertical="center"/>
    </xf>
    <xf numFmtId="43" fontId="15" fillId="0" borderId="17" xfId="847" applyFont="1" applyFill="1" applyBorder="1" applyAlignment="1" applyProtection="1">
      <alignment horizontal="right" vertical="center"/>
    </xf>
    <xf numFmtId="43" fontId="12" fillId="0" borderId="17" xfId="847" applyFont="1" applyFill="1" applyBorder="1" applyAlignment="1" applyProtection="1">
      <alignment horizontal="right" vertical="center"/>
    </xf>
    <xf numFmtId="43" fontId="12" fillId="0" borderId="0" xfId="847" applyFont="1" applyFill="1" applyBorder="1" applyAlignment="1" applyProtection="1">
      <alignment horizontal="right" vertical="center"/>
    </xf>
    <xf numFmtId="43" fontId="15" fillId="0" borderId="0" xfId="847" applyFont="1" applyFill="1" applyBorder="1" applyAlignment="1" applyProtection="1">
      <alignment horizontal="center" vertical="center"/>
    </xf>
    <xf numFmtId="43" fontId="15" fillId="0" borderId="0" xfId="847" applyFont="1" applyFill="1" applyBorder="1" applyAlignment="1" applyProtection="1">
      <alignment horizontal="center" vertical="center"/>
      <protection locked="0"/>
    </xf>
    <xf numFmtId="43" fontId="15" fillId="0" borderId="0" xfId="847" applyFont="1" applyFill="1" applyAlignment="1" applyProtection="1">
      <alignment horizontal="right" vertical="center"/>
      <protection locked="0"/>
    </xf>
    <xf numFmtId="164" fontId="10" fillId="0" borderId="0" xfId="0" applyFont="1" applyFill="1" applyAlignment="1" applyProtection="1">
      <alignment horizontal="center" vertical="center"/>
    </xf>
    <xf numFmtId="44" fontId="10" fillId="0" borderId="12" xfId="0" applyNumberFormat="1" applyFont="1" applyFill="1" applyBorder="1" applyAlignment="1" applyProtection="1">
      <alignment horizontal="center" vertical="center"/>
    </xf>
    <xf numFmtId="44" fontId="10" fillId="0" borderId="13" xfId="0" applyNumberFormat="1" applyFont="1" applyFill="1" applyBorder="1" applyAlignment="1" applyProtection="1">
      <alignment horizontal="center" vertical="center"/>
    </xf>
    <xf numFmtId="44" fontId="10" fillId="0" borderId="7" xfId="0" applyNumberFormat="1" applyFont="1" applyFill="1" applyBorder="1" applyAlignment="1" applyProtection="1">
      <alignment horizontal="center" vertical="center"/>
    </xf>
    <xf numFmtId="43" fontId="12" fillId="0" borderId="0" xfId="847" applyFont="1" applyFill="1" applyAlignment="1" applyProtection="1">
      <alignment vertical="center"/>
    </xf>
    <xf numFmtId="43" fontId="12" fillId="0" borderId="0" xfId="847" applyFont="1" applyFill="1" applyBorder="1" applyAlignment="1" applyProtection="1">
      <alignment horizontal="center" vertical="center"/>
    </xf>
    <xf numFmtId="43" fontId="10" fillId="0" borderId="12" xfId="847" applyFont="1" applyFill="1" applyBorder="1" applyAlignment="1" applyProtection="1">
      <alignment horizontal="center" vertical="center"/>
    </xf>
    <xf numFmtId="43" fontId="12" fillId="0" borderId="34" xfId="847" applyFont="1" applyFill="1" applyBorder="1" applyAlignment="1" applyProtection="1">
      <alignment horizontal="right" vertical="center"/>
    </xf>
    <xf numFmtId="43" fontId="12" fillId="3" borderId="1" xfId="847" applyFont="1" applyFill="1" applyBorder="1" applyAlignment="1" applyProtection="1">
      <alignment horizontal="right" vertical="center"/>
    </xf>
    <xf numFmtId="43" fontId="15" fillId="0" borderId="1" xfId="847" applyFont="1" applyFill="1" applyBorder="1" applyAlignment="1" applyProtection="1">
      <alignment vertical="center"/>
    </xf>
    <xf numFmtId="43" fontId="15" fillId="0" borderId="16" xfId="847" applyFont="1" applyFill="1" applyBorder="1" applyAlignment="1" applyProtection="1">
      <alignment horizontal="right" vertical="center"/>
    </xf>
    <xf numFmtId="43" fontId="15" fillId="0" borderId="0" xfId="847" applyFont="1" applyFill="1" applyAlignment="1" applyProtection="1">
      <alignment vertical="center"/>
      <protection locked="0"/>
    </xf>
    <xf numFmtId="43" fontId="12" fillId="0" borderId="1" xfId="847" applyFont="1" applyFill="1" applyBorder="1" applyAlignment="1" applyProtection="1">
      <alignment vertical="center"/>
    </xf>
    <xf numFmtId="43" fontId="12" fillId="0" borderId="0" xfId="847" applyFont="1" applyFill="1" applyAlignment="1" applyProtection="1">
      <alignment horizontal="center" vertical="center"/>
    </xf>
    <xf numFmtId="43" fontId="10" fillId="0" borderId="7" xfId="847" applyFont="1" applyFill="1" applyBorder="1" applyAlignment="1" applyProtection="1">
      <alignment horizontal="center" vertical="center"/>
    </xf>
    <xf numFmtId="43" fontId="12" fillId="0" borderId="24" xfId="847" applyFont="1" applyFill="1" applyBorder="1" applyAlignment="1" applyProtection="1">
      <alignment horizontal="right" vertical="center"/>
    </xf>
    <xf numFmtId="43" fontId="23" fillId="0" borderId="4" xfId="847" applyFont="1" applyFill="1" applyBorder="1" applyAlignment="1" applyProtection="1">
      <alignment horizontal="right" vertical="center"/>
      <protection locked="0"/>
    </xf>
    <xf numFmtId="43" fontId="15" fillId="0" borderId="0" xfId="847" applyFont="1" applyFill="1" applyAlignment="1" applyProtection="1">
      <alignment horizontal="center" vertical="center"/>
      <protection locked="0"/>
    </xf>
    <xf numFmtId="44" fontId="12" fillId="0" borderId="0" xfId="847" applyNumberFormat="1" applyFont="1" applyFill="1" applyAlignment="1" applyProtection="1">
      <alignment vertical="center"/>
    </xf>
    <xf numFmtId="44" fontId="12" fillId="0" borderId="0" xfId="847" applyNumberFormat="1" applyFont="1" applyFill="1" applyBorder="1" applyAlignment="1" applyProtection="1">
      <alignment horizontal="center" vertical="center"/>
    </xf>
    <xf numFmtId="44" fontId="12" fillId="0" borderId="0" xfId="847" applyNumberFormat="1" applyFont="1" applyFill="1" applyBorder="1" applyAlignment="1" applyProtection="1">
      <alignment vertical="center"/>
    </xf>
    <xf numFmtId="44" fontId="10" fillId="0" borderId="12" xfId="847" applyNumberFormat="1" applyFont="1" applyFill="1" applyBorder="1" applyAlignment="1" applyProtection="1">
      <alignment horizontal="center" vertical="center"/>
    </xf>
    <xf numFmtId="44" fontId="12" fillId="0" borderId="34" xfId="847" applyNumberFormat="1" applyFont="1" applyFill="1" applyBorder="1" applyAlignment="1" applyProtection="1">
      <alignment horizontal="right" vertical="center"/>
    </xf>
    <xf numFmtId="44" fontId="12" fillId="0" borderId="1" xfId="847" applyNumberFormat="1" applyFont="1" applyFill="1" applyBorder="1" applyAlignment="1" applyProtection="1">
      <alignment horizontal="right" vertical="center"/>
    </xf>
    <xf numFmtId="44" fontId="12" fillId="3" borderId="1" xfId="847" applyNumberFormat="1" applyFont="1" applyFill="1" applyBorder="1" applyAlignment="1" applyProtection="1">
      <alignment horizontal="right" vertical="center"/>
    </xf>
    <xf numFmtId="44" fontId="23" fillId="5" borderId="1" xfId="847" applyNumberFormat="1" applyFont="1" applyFill="1" applyBorder="1" applyAlignment="1" applyProtection="1">
      <alignment horizontal="right" vertical="center" wrapText="1"/>
      <protection locked="0"/>
    </xf>
    <xf numFmtId="44" fontId="15" fillId="0" borderId="1" xfId="847" applyNumberFormat="1" applyFont="1" applyFill="1" applyBorder="1" applyAlignment="1" applyProtection="1">
      <alignment horizontal="right" vertical="center"/>
    </xf>
    <xf numFmtId="44" fontId="15" fillId="0" borderId="1" xfId="847" applyNumberFormat="1" applyFont="1" applyFill="1" applyBorder="1" applyAlignment="1" applyProtection="1">
      <alignment vertical="center"/>
    </xf>
    <xf numFmtId="44" fontId="15" fillId="0" borderId="16" xfId="847" applyNumberFormat="1" applyFont="1" applyFill="1" applyBorder="1" applyAlignment="1" applyProtection="1">
      <alignment horizontal="right" vertical="center"/>
    </xf>
    <xf numFmtId="44" fontId="12" fillId="0" borderId="17" xfId="847" applyNumberFormat="1" applyFont="1" applyFill="1" applyBorder="1" applyAlignment="1" applyProtection="1">
      <alignment horizontal="right" vertical="center"/>
    </xf>
    <xf numFmtId="44" fontId="12" fillId="0" borderId="0" xfId="847" applyNumberFormat="1" applyFont="1" applyFill="1" applyBorder="1" applyAlignment="1" applyProtection="1">
      <alignment horizontal="right" vertical="center"/>
    </xf>
    <xf numFmtId="44" fontId="15" fillId="0" borderId="0" xfId="847" applyNumberFormat="1" applyFont="1" applyFill="1" applyBorder="1" applyAlignment="1" applyProtection="1">
      <alignment horizontal="center" vertical="center"/>
    </xf>
    <xf numFmtId="44" fontId="15" fillId="0" borderId="0" xfId="847" applyNumberFormat="1" applyFont="1" applyFill="1" applyBorder="1" applyAlignment="1" applyProtection="1">
      <alignment horizontal="center" vertical="center"/>
      <protection locked="0"/>
    </xf>
    <xf numFmtId="44" fontId="15" fillId="0" borderId="0" xfId="847" applyNumberFormat="1" applyFont="1" applyFill="1" applyAlignment="1" applyProtection="1">
      <alignment vertical="center"/>
      <protection locked="0"/>
    </xf>
    <xf numFmtId="44" fontId="17" fillId="0" borderId="0" xfId="847" applyNumberFormat="1" applyFont="1" applyFill="1" applyBorder="1" applyAlignment="1" applyProtection="1">
      <alignment horizontal="right" vertical="center"/>
    </xf>
    <xf numFmtId="44" fontId="10" fillId="0" borderId="7" xfId="847" applyNumberFormat="1" applyFont="1" applyFill="1" applyBorder="1" applyAlignment="1" applyProtection="1">
      <alignment horizontal="center" vertical="center"/>
    </xf>
    <xf numFmtId="44" fontId="12" fillId="0" borderId="24" xfId="847" applyNumberFormat="1" applyFont="1" applyFill="1" applyBorder="1" applyAlignment="1" applyProtection="1">
      <alignment horizontal="right" vertical="center"/>
    </xf>
    <xf numFmtId="44" fontId="12" fillId="0" borderId="4" xfId="847" applyNumberFormat="1" applyFont="1" applyFill="1" applyBorder="1" applyAlignment="1" applyProtection="1">
      <alignment vertical="center"/>
    </xf>
    <xf numFmtId="44" fontId="12" fillId="3" borderId="4" xfId="847" applyNumberFormat="1" applyFont="1" applyFill="1" applyBorder="1" applyAlignment="1" applyProtection="1">
      <alignment horizontal="right" vertical="center"/>
    </xf>
    <xf numFmtId="44" fontId="23" fillId="5" borderId="4" xfId="847" applyNumberFormat="1" applyFont="1" applyFill="1" applyBorder="1" applyAlignment="1" applyProtection="1">
      <alignment horizontal="right" vertical="center" wrapText="1"/>
      <protection locked="0"/>
    </xf>
    <xf numFmtId="44" fontId="15" fillId="0" borderId="4" xfId="847" applyNumberFormat="1" applyFont="1" applyFill="1" applyBorder="1" applyAlignment="1" applyProtection="1">
      <alignment vertical="center"/>
    </xf>
    <xf numFmtId="44" fontId="15" fillId="0" borderId="17" xfId="847" applyNumberFormat="1" applyFont="1" applyFill="1" applyBorder="1" applyAlignment="1" applyProtection="1">
      <alignment horizontal="right" vertical="center"/>
    </xf>
    <xf numFmtId="44" fontId="23" fillId="5" borderId="1" xfId="3" applyNumberFormat="1" applyFont="1" applyFill="1" applyBorder="1" applyAlignment="1" applyProtection="1">
      <alignment horizontal="right" vertical="center" wrapText="1"/>
      <protection locked="0"/>
    </xf>
    <xf numFmtId="164" fontId="26" fillId="0" borderId="0" xfId="0" applyFont="1" applyFill="1" applyBorder="1" applyAlignment="1" applyProtection="1">
      <alignment horizontal="right" vertical="center"/>
    </xf>
    <xf numFmtId="164" fontId="28" fillId="0" borderId="0" xfId="0" applyFont="1" applyBorder="1" applyAlignment="1" applyProtection="1">
      <alignment horizontal="right" vertical="center"/>
    </xf>
    <xf numFmtId="164" fontId="11" fillId="0" borderId="0" xfId="0" applyFont="1" applyAlignment="1" applyProtection="1">
      <alignment vertical="center"/>
      <protection locked="0"/>
    </xf>
    <xf numFmtId="164" fontId="11" fillId="0" borderId="0" xfId="0" applyFont="1" applyBorder="1" applyAlignment="1" applyProtection="1">
      <alignment vertical="center"/>
      <protection locked="0"/>
    </xf>
    <xf numFmtId="164" fontId="12" fillId="0" borderId="18" xfId="0" applyFont="1" applyFill="1" applyBorder="1" applyAlignment="1" applyProtection="1">
      <alignment horizontal="right" vertical="center"/>
    </xf>
    <xf numFmtId="168" fontId="12" fillId="0" borderId="22" xfId="0" quotePrefix="1" applyNumberFormat="1" applyFont="1" applyFill="1" applyBorder="1" applyAlignment="1" applyProtection="1">
      <alignment horizontal="center" vertical="center"/>
    </xf>
    <xf numFmtId="164" fontId="13" fillId="0" borderId="22" xfId="0" applyFont="1" applyFill="1" applyBorder="1" applyAlignment="1" applyProtection="1">
      <alignment horizontal="center" vertical="center"/>
    </xf>
    <xf numFmtId="164" fontId="13" fillId="0" borderId="18" xfId="0" applyFont="1" applyFill="1" applyBorder="1" applyAlignment="1" applyProtection="1">
      <alignment horizontal="center" vertical="center"/>
    </xf>
    <xf numFmtId="164" fontId="13" fillId="0" borderId="23" xfId="0" applyFont="1" applyFill="1" applyBorder="1" applyAlignment="1" applyProtection="1">
      <alignment horizontal="center" vertical="center"/>
    </xf>
    <xf numFmtId="44" fontId="12" fillId="0" borderId="18" xfId="0" applyNumberFormat="1" applyFont="1" applyFill="1" applyBorder="1" applyAlignment="1" applyProtection="1">
      <alignment horizontal="right" vertical="center"/>
    </xf>
    <xf numFmtId="164" fontId="11" fillId="0" borderId="0" xfId="0" applyFont="1" applyAlignment="1">
      <alignment vertical="center"/>
    </xf>
    <xf numFmtId="164" fontId="11" fillId="0" borderId="0" xfId="0" applyFont="1" applyAlignment="1">
      <alignment horizontal="center" vertical="center"/>
    </xf>
    <xf numFmtId="44" fontId="24" fillId="6" borderId="4" xfId="1" applyNumberFormat="1" applyFont="1" applyFill="1" applyBorder="1" applyAlignment="1" applyProtection="1">
      <alignment vertical="center" shrinkToFit="1"/>
      <protection locked="0"/>
    </xf>
    <xf numFmtId="164" fontId="11" fillId="10" borderId="43" xfId="0" applyFont="1" applyFill="1" applyBorder="1" applyAlignment="1" applyProtection="1">
      <alignment vertical="center"/>
    </xf>
    <xf numFmtId="44" fontId="24" fillId="10" borderId="20" xfId="1" applyNumberFormat="1" applyFont="1" applyFill="1" applyBorder="1" applyAlignment="1" applyProtection="1">
      <alignment vertical="center" shrinkToFit="1"/>
    </xf>
    <xf numFmtId="164" fontId="15" fillId="0" borderId="36" xfId="0" applyFont="1" applyFill="1" applyBorder="1" applyAlignment="1" applyProtection="1">
      <alignment horizontal="left" vertical="center" wrapText="1"/>
      <protection locked="0"/>
    </xf>
    <xf numFmtId="164" fontId="12" fillId="0" borderId="33" xfId="0" applyFont="1" applyFill="1" applyBorder="1" applyAlignment="1" applyProtection="1">
      <alignment horizontal="left" vertical="center" wrapText="1"/>
    </xf>
    <xf numFmtId="164" fontId="12" fillId="0" borderId="36" xfId="0" applyFont="1" applyFill="1" applyBorder="1" applyAlignment="1" applyProtection="1">
      <alignment horizontal="left" vertical="center" wrapText="1"/>
    </xf>
    <xf numFmtId="166" fontId="15" fillId="0" borderId="36" xfId="0" applyNumberFormat="1" applyFont="1" applyFill="1" applyBorder="1" applyAlignment="1" applyProtection="1">
      <alignment horizontal="left" vertical="center" wrapText="1"/>
    </xf>
    <xf numFmtId="164" fontId="15" fillId="0" borderId="36" xfId="0" applyFont="1" applyFill="1" applyBorder="1" applyAlignment="1" applyProtection="1">
      <alignment horizontal="left" vertical="center" wrapText="1"/>
    </xf>
    <xf numFmtId="164" fontId="12" fillId="0" borderId="38" xfId="0" applyFont="1" applyFill="1" applyBorder="1" applyAlignment="1" applyProtection="1">
      <alignment horizontal="left" vertical="center" wrapText="1"/>
    </xf>
    <xf numFmtId="164" fontId="15" fillId="0" borderId="19" xfId="0" applyFont="1" applyFill="1" applyBorder="1" applyAlignment="1" applyProtection="1">
      <alignment horizontal="left" vertical="center" wrapText="1"/>
    </xf>
    <xf numFmtId="44" fontId="11" fillId="0" borderId="46" xfId="0" quotePrefix="1" applyNumberFormat="1" applyFont="1" applyFill="1" applyBorder="1" applyAlignment="1" applyProtection="1">
      <alignment horizontal="left" vertical="center" wrapText="1"/>
      <protection locked="0"/>
    </xf>
    <xf numFmtId="44" fontId="24" fillId="0" borderId="44" xfId="1" applyNumberFormat="1" applyFont="1" applyFill="1" applyBorder="1" applyAlignment="1" applyProtection="1">
      <alignment horizontal="left" vertical="center" wrapText="1" shrinkToFit="1"/>
    </xf>
    <xf numFmtId="44" fontId="15" fillId="0" borderId="23" xfId="0" applyNumberFormat="1" applyFont="1" applyFill="1" applyBorder="1" applyAlignment="1" applyProtection="1">
      <alignment horizontal="left" vertical="center" wrapText="1"/>
    </xf>
    <xf numFmtId="164" fontId="11" fillId="10" borderId="20" xfId="0" applyFont="1" applyFill="1" applyBorder="1" applyAlignment="1" applyProtection="1">
      <alignment horizontal="left" vertical="center" wrapText="1"/>
    </xf>
    <xf numFmtId="44" fontId="24" fillId="10" borderId="20" xfId="1" applyNumberFormat="1" applyFont="1" applyFill="1" applyBorder="1" applyAlignment="1" applyProtection="1">
      <alignment vertical="center" wrapText="1" shrinkToFit="1"/>
    </xf>
    <xf numFmtId="164" fontId="30" fillId="0" borderId="0" xfId="0" applyFont="1" applyAlignment="1">
      <alignment horizontal="left" vertical="top"/>
    </xf>
    <xf numFmtId="164" fontId="38" fillId="0" borderId="0" xfId="0" applyFont="1" applyFill="1" applyAlignment="1" applyProtection="1">
      <alignment vertical="center"/>
      <protection locked="0"/>
    </xf>
    <xf numFmtId="164" fontId="13" fillId="0" borderId="4" xfId="0" applyFont="1" applyFill="1" applyBorder="1" applyAlignment="1" applyProtection="1">
      <alignment horizontal="left" vertical="center" wrapText="1"/>
      <protection locked="0"/>
    </xf>
    <xf numFmtId="44" fontId="11" fillId="0" borderId="3" xfId="0" quotePrefix="1" applyNumberFormat="1" applyFont="1" applyFill="1" applyBorder="1" applyAlignment="1" applyProtection="1">
      <alignment horizontal="left" vertical="center"/>
      <protection locked="0"/>
    </xf>
    <xf numFmtId="44" fontId="11" fillId="0" borderId="3" xfId="0" quotePrefix="1" applyNumberFormat="1" applyFont="1" applyFill="1" applyBorder="1" applyAlignment="1" applyProtection="1">
      <alignment horizontal="left" vertical="center" wrapText="1"/>
      <protection locked="0"/>
    </xf>
    <xf numFmtId="164" fontId="12" fillId="0" borderId="23" xfId="0" applyFont="1" applyBorder="1" applyAlignment="1">
      <alignment horizontal="center" vertical="center"/>
    </xf>
    <xf numFmtId="164" fontId="13" fillId="0" borderId="12" xfId="0" applyFont="1" applyFill="1" applyBorder="1" applyAlignment="1" applyProtection="1">
      <alignment horizontal="center" vertical="center"/>
    </xf>
    <xf numFmtId="164" fontId="13" fillId="0" borderId="7" xfId="0" applyFont="1" applyFill="1" applyBorder="1" applyAlignment="1" applyProtection="1">
      <alignment horizontal="center" vertical="center"/>
    </xf>
    <xf numFmtId="164" fontId="13" fillId="0" borderId="13" xfId="0" applyFont="1" applyFill="1" applyBorder="1" applyAlignment="1" applyProtection="1">
      <alignment horizontal="center" vertical="center"/>
    </xf>
    <xf numFmtId="44" fontId="45" fillId="5" borderId="0" xfId="1" applyFont="1" applyFill="1" applyBorder="1" applyAlignment="1" applyProtection="1">
      <alignment horizontal="left" vertical="center"/>
      <protection locked="0"/>
    </xf>
    <xf numFmtId="1" fontId="13" fillId="0" borderId="21" xfId="0" quotePrefix="1" applyNumberFormat="1" applyFont="1" applyFill="1" applyBorder="1" applyAlignment="1" applyProtection="1">
      <alignment horizontal="center" vertical="center"/>
    </xf>
    <xf numFmtId="164" fontId="11" fillId="10" borderId="63" xfId="0" applyFont="1" applyFill="1" applyBorder="1" applyAlignment="1" applyProtection="1">
      <alignment vertical="center"/>
    </xf>
    <xf numFmtId="168" fontId="12" fillId="0" borderId="41" xfId="0" quotePrefix="1" applyNumberFormat="1" applyFont="1" applyFill="1" applyBorder="1" applyAlignment="1" applyProtection="1">
      <alignment horizontal="center" vertical="center"/>
    </xf>
    <xf numFmtId="164" fontId="13" fillId="0" borderId="41" xfId="0" applyFont="1" applyFill="1" applyBorder="1" applyAlignment="1" applyProtection="1">
      <alignment horizontal="center" vertical="center" wrapText="1"/>
    </xf>
    <xf numFmtId="44" fontId="26" fillId="5" borderId="4" xfId="846" applyNumberFormat="1" applyFont="1" applyFill="1" applyBorder="1" applyAlignment="1" applyProtection="1">
      <alignment horizontal="right" vertical="center"/>
      <protection locked="0"/>
    </xf>
    <xf numFmtId="164" fontId="50" fillId="0" borderId="0" xfId="0" applyFont="1" applyAlignment="1" applyProtection="1">
      <alignment vertical="center"/>
      <protection locked="0"/>
    </xf>
    <xf numFmtId="44" fontId="24" fillId="6" borderId="4" xfId="1" applyFont="1" applyFill="1" applyBorder="1" applyAlignment="1" applyProtection="1">
      <alignment vertical="center" shrinkToFit="1"/>
      <protection locked="0"/>
    </xf>
    <xf numFmtId="164" fontId="31" fillId="13" borderId="0" xfId="0" applyFont="1" applyFill="1" applyAlignment="1">
      <alignment vertical="center"/>
    </xf>
    <xf numFmtId="164" fontId="15" fillId="0" borderId="0" xfId="0" applyFont="1" applyAlignment="1">
      <alignment vertical="center"/>
    </xf>
    <xf numFmtId="164" fontId="31" fillId="14" borderId="0" xfId="0" applyFont="1" applyFill="1" applyAlignment="1">
      <alignment vertical="center"/>
    </xf>
    <xf numFmtId="164" fontId="31" fillId="0" borderId="0" xfId="0" applyFont="1" applyAlignment="1">
      <alignment vertical="center"/>
    </xf>
    <xf numFmtId="164" fontId="31" fillId="4" borderId="0" xfId="0" applyFont="1" applyFill="1" applyAlignment="1">
      <alignment vertical="center"/>
    </xf>
    <xf numFmtId="164" fontId="23" fillId="5" borderId="0" xfId="0" applyFont="1" applyFill="1" applyAlignment="1">
      <alignment vertical="center"/>
    </xf>
    <xf numFmtId="164" fontId="15" fillId="0" borderId="0" xfId="0" applyFont="1" applyFill="1" applyAlignment="1">
      <alignment vertical="center"/>
    </xf>
    <xf numFmtId="164" fontId="31" fillId="0" borderId="0" xfId="0" applyFont="1" applyFill="1" applyAlignment="1">
      <alignment vertical="center"/>
    </xf>
    <xf numFmtId="164" fontId="31" fillId="7" borderId="0" xfId="0" applyFont="1" applyFill="1" applyAlignment="1">
      <alignment vertical="center"/>
    </xf>
    <xf numFmtId="164" fontId="31" fillId="7" borderId="0" xfId="0" applyFont="1" applyFill="1" applyBorder="1" applyAlignment="1">
      <alignment vertical="center"/>
    </xf>
    <xf numFmtId="164" fontId="15" fillId="7" borderId="0" xfId="0" applyFont="1" applyFill="1" applyAlignment="1">
      <alignment vertical="center"/>
    </xf>
    <xf numFmtId="164" fontId="31" fillId="16" borderId="0" xfId="0" applyFont="1" applyFill="1" applyAlignment="1">
      <alignment vertical="center"/>
    </xf>
    <xf numFmtId="164" fontId="15" fillId="4" borderId="0" xfId="0" applyFont="1" applyFill="1" applyAlignment="1">
      <alignment vertical="center"/>
    </xf>
    <xf numFmtId="44" fontId="24" fillId="0" borderId="36" xfId="1" applyNumberFormat="1" applyFont="1" applyFill="1" applyBorder="1" applyAlignment="1" applyProtection="1">
      <alignment horizontal="left" vertical="center" wrapText="1" shrinkToFit="1"/>
      <protection locked="0"/>
    </xf>
    <xf numFmtId="44" fontId="24" fillId="0" borderId="36" xfId="1" applyFont="1" applyFill="1" applyBorder="1" applyAlignment="1" applyProtection="1">
      <alignment horizontal="left" vertical="center" wrapText="1" shrinkToFit="1"/>
      <protection locked="0"/>
    </xf>
    <xf numFmtId="44" fontId="26" fillId="0" borderId="4" xfId="846" quotePrefix="1" applyNumberFormat="1" applyFont="1" applyFill="1" applyBorder="1" applyAlignment="1" applyProtection="1">
      <alignment horizontal="right" vertical="center"/>
      <protection locked="0"/>
    </xf>
    <xf numFmtId="44" fontId="26" fillId="0" borderId="3" xfId="846" quotePrefix="1" applyNumberFormat="1" applyFont="1" applyFill="1" applyBorder="1" applyAlignment="1" applyProtection="1">
      <alignment horizontal="right" vertical="center"/>
      <protection locked="0"/>
    </xf>
    <xf numFmtId="44" fontId="12" fillId="0" borderId="25" xfId="0" applyNumberFormat="1" applyFont="1" applyFill="1" applyBorder="1" applyAlignment="1" applyProtection="1">
      <alignment horizontal="right" vertical="center"/>
    </xf>
    <xf numFmtId="44" fontId="12" fillId="0" borderId="41" xfId="0" applyNumberFormat="1" applyFont="1" applyFill="1" applyBorder="1" applyAlignment="1" applyProtection="1">
      <alignment horizontal="right" vertical="center"/>
    </xf>
    <xf numFmtId="2" fontId="24" fillId="6" borderId="4" xfId="1" applyNumberFormat="1" applyFont="1" applyFill="1" applyBorder="1" applyAlignment="1" applyProtection="1">
      <alignment vertical="center" shrinkToFit="1"/>
      <protection locked="0"/>
    </xf>
    <xf numFmtId="164" fontId="31" fillId="5" borderId="4" xfId="3" applyFont="1" applyFill="1" applyBorder="1" applyAlignment="1" applyProtection="1">
      <alignment horizontal="left" vertical="center" wrapText="1"/>
      <protection locked="0"/>
    </xf>
    <xf numFmtId="164" fontId="13" fillId="0" borderId="37" xfId="0" applyFont="1" applyFill="1" applyBorder="1" applyAlignment="1" applyProtection="1">
      <alignment horizontal="left" vertical="center" wrapText="1"/>
      <protection locked="0"/>
    </xf>
    <xf numFmtId="164" fontId="13" fillId="0" borderId="26" xfId="0" applyFont="1" applyFill="1" applyBorder="1" applyAlignment="1" applyProtection="1">
      <alignment horizontal="left" vertical="center" wrapText="1"/>
      <protection locked="0"/>
    </xf>
    <xf numFmtId="164" fontId="13" fillId="0" borderId="61" xfId="0" applyFont="1" applyFill="1" applyBorder="1" applyAlignment="1" applyProtection="1">
      <alignment horizontal="left" vertical="center" wrapText="1"/>
      <protection locked="0"/>
    </xf>
    <xf numFmtId="2" fontId="26" fillId="6" borderId="4" xfId="847" applyNumberFormat="1" applyFont="1" applyFill="1" applyBorder="1" applyAlignment="1" applyProtection="1">
      <alignment horizontal="right" vertical="center"/>
      <protection locked="0"/>
    </xf>
    <xf numFmtId="164" fontId="11" fillId="6" borderId="1" xfId="0" applyFont="1" applyFill="1" applyBorder="1" applyAlignment="1" applyProtection="1">
      <alignment horizontal="center" vertical="center"/>
      <protection locked="0"/>
    </xf>
    <xf numFmtId="164" fontId="11" fillId="6" borderId="21" xfId="0" applyFont="1" applyFill="1" applyBorder="1" applyAlignment="1" applyProtection="1">
      <alignment horizontal="center" vertical="center"/>
      <protection locked="0"/>
    </xf>
    <xf numFmtId="164" fontId="11" fillId="6" borderId="4" xfId="0" applyFont="1" applyFill="1" applyBorder="1" applyAlignment="1" applyProtection="1">
      <alignment horizontal="left" vertical="center" wrapText="1"/>
      <protection locked="0"/>
    </xf>
    <xf numFmtId="164" fontId="28" fillId="6" borderId="4" xfId="0" applyFont="1" applyFill="1" applyBorder="1" applyAlignment="1" applyProtection="1">
      <alignment horizontal="left" vertical="center" wrapText="1"/>
      <protection locked="0"/>
    </xf>
    <xf numFmtId="14" fontId="45" fillId="0" borderId="0" xfId="0" applyNumberFormat="1" applyFont="1" applyAlignment="1" applyProtection="1">
      <alignment horizontal="center" vertical="center" wrapText="1"/>
      <protection locked="0"/>
    </xf>
    <xf numFmtId="164" fontId="15" fillId="0" borderId="16" xfId="0" applyFont="1" applyBorder="1" applyAlignment="1">
      <alignment horizontal="center" vertical="center"/>
    </xf>
    <xf numFmtId="164" fontId="15" fillId="0" borderId="17" xfId="0" applyFont="1" applyBorder="1" applyAlignment="1">
      <alignment horizontal="center" vertical="center"/>
    </xf>
    <xf numFmtId="164" fontId="15" fillId="0" borderId="17" xfId="0" applyFont="1" applyBorder="1" applyAlignment="1">
      <alignment vertical="center"/>
    </xf>
    <xf numFmtId="2" fontId="12" fillId="0" borderId="17" xfId="0" applyNumberFormat="1" applyFont="1" applyBorder="1" applyAlignment="1">
      <alignment horizontal="left" vertical="center"/>
    </xf>
    <xf numFmtId="2" fontId="17" fillId="0" borderId="17" xfId="0" applyNumberFormat="1" applyFont="1" applyBorder="1" applyAlignment="1">
      <alignment horizontal="right" vertical="center"/>
    </xf>
    <xf numFmtId="44" fontId="12" fillId="0" borderId="16" xfId="847" applyNumberFormat="1" applyFont="1" applyFill="1" applyBorder="1" applyAlignment="1" applyProtection="1">
      <alignment horizontal="right" vertical="center"/>
    </xf>
    <xf numFmtId="44" fontId="12" fillId="0" borderId="19" xfId="0" applyNumberFormat="1" applyFont="1" applyBorder="1" applyAlignment="1">
      <alignment horizontal="right" vertical="center"/>
    </xf>
    <xf numFmtId="43" fontId="12" fillId="0" borderId="16" xfId="847" applyFont="1" applyFill="1" applyBorder="1" applyAlignment="1" applyProtection="1">
      <alignment horizontal="right" vertical="center"/>
    </xf>
    <xf numFmtId="44" fontId="12" fillId="0" borderId="17" xfId="0" applyNumberFormat="1" applyFont="1" applyBorder="1" applyAlignment="1">
      <alignment horizontal="right" vertical="center"/>
    </xf>
    <xf numFmtId="44" fontId="12" fillId="0" borderId="16" xfId="0" applyNumberFormat="1" applyFont="1" applyBorder="1" applyAlignment="1">
      <alignment horizontal="right" vertical="center"/>
    </xf>
    <xf numFmtId="2" fontId="17" fillId="0" borderId="19" xfId="0" applyNumberFormat="1" applyFont="1" applyBorder="1" applyAlignment="1">
      <alignment horizontal="left" vertical="center" wrapText="1"/>
    </xf>
    <xf numFmtId="0" fontId="28" fillId="0" borderId="0" xfId="849" applyFont="1" applyAlignment="1">
      <alignment vertical="center"/>
    </xf>
    <xf numFmtId="169" fontId="26" fillId="0" borderId="0" xfId="850" applyNumberFormat="1" applyFont="1" applyAlignment="1">
      <alignment vertical="center"/>
    </xf>
    <xf numFmtId="0" fontId="28" fillId="0" borderId="0" xfId="849" applyFont="1" applyAlignment="1">
      <alignment horizontal="center" vertical="center"/>
    </xf>
    <xf numFmtId="0" fontId="28" fillId="0" borderId="0" xfId="849" applyFont="1" applyAlignment="1">
      <alignment horizontal="center" vertical="center" wrapText="1"/>
    </xf>
    <xf numFmtId="169" fontId="26" fillId="4" borderId="0" xfId="850" applyNumberFormat="1" applyFont="1" applyFill="1" applyBorder="1" applyAlignment="1">
      <alignment vertical="center"/>
    </xf>
    <xf numFmtId="0" fontId="28" fillId="4" borderId="0" xfId="849" applyFont="1" applyFill="1" applyAlignment="1">
      <alignment vertical="center"/>
    </xf>
    <xf numFmtId="0" fontId="28" fillId="4" borderId="0" xfId="849" applyFont="1" applyFill="1" applyAlignment="1">
      <alignment horizontal="center" vertical="center"/>
    </xf>
    <xf numFmtId="0" fontId="28" fillId="4" borderId="0" xfId="849" applyFont="1" applyFill="1" applyAlignment="1">
      <alignment horizontal="center" vertical="center" wrapText="1"/>
    </xf>
    <xf numFmtId="0" fontId="11" fillId="4" borderId="0" xfId="849" applyFont="1" applyFill="1" applyAlignment="1">
      <alignment vertical="center"/>
    </xf>
    <xf numFmtId="0" fontId="42" fillId="4" borderId="0" xfId="849" applyFont="1" applyFill="1" applyAlignment="1">
      <alignment vertical="center"/>
    </xf>
    <xf numFmtId="0" fontId="48" fillId="4" borderId="0" xfId="849" applyFont="1" applyFill="1" applyAlignment="1">
      <alignment horizontal="center" vertical="center"/>
    </xf>
    <xf numFmtId="0" fontId="48" fillId="4" borderId="0" xfId="849" applyFont="1" applyFill="1" applyAlignment="1">
      <alignment horizontal="center" vertical="center" wrapText="1"/>
    </xf>
    <xf numFmtId="14" fontId="28" fillId="4" borderId="0" xfId="849" applyNumberFormat="1" applyFont="1" applyFill="1" applyAlignment="1">
      <alignment vertical="center"/>
    </xf>
    <xf numFmtId="14" fontId="28" fillId="4" borderId="0" xfId="849" applyNumberFormat="1" applyFont="1" applyFill="1" applyAlignment="1">
      <alignment horizontal="center" vertical="center"/>
    </xf>
    <xf numFmtId="14" fontId="28" fillId="4" borderId="0" xfId="849" applyNumberFormat="1" applyFont="1" applyFill="1" applyAlignment="1">
      <alignment horizontal="center" vertical="center" wrapText="1"/>
    </xf>
    <xf numFmtId="169" fontId="13" fillId="4" borderId="0" xfId="850" applyNumberFormat="1" applyFont="1" applyFill="1" applyBorder="1" applyAlignment="1">
      <alignment vertical="center"/>
    </xf>
    <xf numFmtId="0" fontId="28" fillId="4" borderId="0" xfId="849" applyFont="1" applyFill="1" applyAlignment="1">
      <alignment horizontal="left" vertical="center"/>
    </xf>
    <xf numFmtId="0" fontId="28" fillId="15" borderId="4" xfId="849" applyFont="1" applyFill="1" applyBorder="1" applyAlignment="1">
      <alignment vertical="center"/>
    </xf>
    <xf numFmtId="0" fontId="50" fillId="4" borderId="0" xfId="849" applyFont="1" applyFill="1" applyAlignment="1">
      <alignment horizontal="center" vertical="center" wrapText="1"/>
    </xf>
    <xf numFmtId="0" fontId="50" fillId="4" borderId="0" xfId="849" applyFont="1" applyFill="1" applyAlignment="1">
      <alignment vertical="center"/>
    </xf>
    <xf numFmtId="169" fontId="13" fillId="0" borderId="0" xfId="850" applyNumberFormat="1" applyFont="1" applyAlignment="1">
      <alignment vertical="center"/>
    </xf>
    <xf numFmtId="8" fontId="28" fillId="0" borderId="0" xfId="849" applyNumberFormat="1" applyFont="1" applyAlignment="1">
      <alignment vertical="center"/>
    </xf>
    <xf numFmtId="0" fontId="26" fillId="0" borderId="20" xfId="849" applyFont="1" applyBorder="1" applyAlignment="1">
      <alignment vertical="center"/>
    </xf>
    <xf numFmtId="0" fontId="28" fillId="4" borderId="2" xfId="849" applyFont="1" applyFill="1" applyBorder="1" applyAlignment="1">
      <alignment horizontal="center" vertical="center" wrapText="1"/>
    </xf>
    <xf numFmtId="0" fontId="28" fillId="0" borderId="4" xfId="849" applyFont="1" applyBorder="1" applyAlignment="1">
      <alignment vertical="center"/>
    </xf>
    <xf numFmtId="0" fontId="26" fillId="0" borderId="4" xfId="849" applyFont="1" applyBorder="1" applyAlignment="1">
      <alignment vertical="center"/>
    </xf>
    <xf numFmtId="0" fontId="26" fillId="0" borderId="0" xfId="849" applyFont="1" applyAlignment="1">
      <alignment vertical="center"/>
    </xf>
    <xf numFmtId="44" fontId="13" fillId="0" borderId="0" xfId="850" applyFont="1" applyFill="1" applyBorder="1" applyAlignment="1">
      <alignment vertical="center"/>
    </xf>
    <xf numFmtId="0" fontId="26" fillId="2" borderId="22" xfId="849" applyFont="1" applyFill="1" applyBorder="1" applyAlignment="1">
      <alignment vertical="center"/>
    </xf>
    <xf numFmtId="169" fontId="26" fillId="4" borderId="25" xfId="850" applyNumberFormat="1" applyFont="1" applyFill="1" applyBorder="1" applyAlignment="1">
      <alignment horizontal="center" vertical="center" wrapText="1"/>
    </xf>
    <xf numFmtId="169" fontId="26" fillId="4" borderId="18" xfId="850" applyNumberFormat="1" applyFont="1" applyFill="1" applyBorder="1" applyAlignment="1">
      <alignment horizontal="center" vertical="center"/>
    </xf>
    <xf numFmtId="169" fontId="26" fillId="4" borderId="41" xfId="850" applyNumberFormat="1" applyFont="1" applyFill="1" applyBorder="1" applyAlignment="1">
      <alignment horizontal="center" vertical="center"/>
    </xf>
    <xf numFmtId="0" fontId="26" fillId="0" borderId="18" xfId="849" applyFont="1" applyBorder="1" applyAlignment="1">
      <alignment horizontal="center" vertical="center" wrapText="1"/>
    </xf>
    <xf numFmtId="0" fontId="26" fillId="0" borderId="18" xfId="849" applyFont="1" applyBorder="1" applyAlignment="1">
      <alignment horizontal="center" vertical="center"/>
    </xf>
    <xf numFmtId="0" fontId="26" fillId="0" borderId="22" xfId="849" applyFont="1" applyBorder="1" applyAlignment="1">
      <alignment horizontal="center" vertical="center"/>
    </xf>
    <xf numFmtId="0" fontId="26" fillId="0" borderId="0" xfId="849" applyFont="1" applyAlignment="1">
      <alignment horizontal="center" vertical="center"/>
    </xf>
    <xf numFmtId="0" fontId="53" fillId="0" borderId="0" xfId="849" applyFont="1" applyAlignment="1">
      <alignment horizontal="left" vertical="center"/>
    </xf>
    <xf numFmtId="44" fontId="28" fillId="0" borderId="0" xfId="1" applyFont="1" applyFill="1" applyBorder="1" applyAlignment="1" applyProtection="1">
      <alignment horizontal="right" vertical="center"/>
    </xf>
    <xf numFmtId="164" fontId="44" fillId="0" borderId="0" xfId="0" applyFont="1" applyFill="1" applyAlignment="1" applyProtection="1">
      <alignment horizontal="left" vertical="center"/>
    </xf>
    <xf numFmtId="0" fontId="54" fillId="0" borderId="0" xfId="849" applyFont="1" applyAlignment="1">
      <alignment vertical="center"/>
    </xf>
    <xf numFmtId="0" fontId="26" fillId="4" borderId="0" xfId="849" applyFont="1" applyFill="1" applyAlignment="1">
      <alignment vertical="center"/>
    </xf>
    <xf numFmtId="169" fontId="26" fillId="0" borderId="48" xfId="850" applyNumberFormat="1" applyFont="1" applyBorder="1" applyAlignment="1">
      <alignment vertical="center"/>
    </xf>
    <xf numFmtId="169" fontId="26" fillId="0" borderId="29" xfId="850" applyNumberFormat="1" applyFont="1" applyBorder="1" applyAlignment="1">
      <alignment vertical="center"/>
    </xf>
    <xf numFmtId="0" fontId="26" fillId="4" borderId="4" xfId="849" applyFont="1" applyFill="1" applyBorder="1" applyAlignment="1">
      <alignment vertical="center"/>
    </xf>
    <xf numFmtId="0" fontId="28" fillId="0" borderId="50" xfId="849" applyFont="1" applyBorder="1" applyAlignment="1">
      <alignment vertical="center"/>
    </xf>
    <xf numFmtId="0" fontId="11" fillId="0" borderId="0" xfId="854" applyFont="1" applyAlignment="1" applyProtection="1">
      <alignment vertical="center"/>
      <protection locked="0"/>
    </xf>
    <xf numFmtId="0" fontId="28" fillId="0" borderId="0" xfId="854" applyFont="1" applyAlignment="1">
      <alignment vertical="center"/>
    </xf>
    <xf numFmtId="0" fontId="15" fillId="0" borderId="0" xfId="854" applyFont="1" applyAlignment="1">
      <alignment vertical="center"/>
    </xf>
    <xf numFmtId="0" fontId="11" fillId="0" borderId="0" xfId="854" applyFont="1" applyAlignment="1">
      <alignment vertical="center"/>
    </xf>
    <xf numFmtId="164" fontId="37" fillId="0" borderId="24" xfId="0" applyFont="1" applyFill="1" applyBorder="1" applyAlignment="1" applyProtection="1">
      <alignment vertical="center" wrapText="1"/>
    </xf>
    <xf numFmtId="169" fontId="26" fillId="0" borderId="11" xfId="850" applyNumberFormat="1" applyFont="1" applyBorder="1" applyAlignment="1">
      <alignment vertical="center"/>
    </xf>
    <xf numFmtId="44" fontId="13" fillId="0" borderId="0" xfId="1" applyFont="1" applyFill="1" applyBorder="1" applyAlignment="1">
      <alignment vertical="center"/>
    </xf>
    <xf numFmtId="44" fontId="28" fillId="10" borderId="4" xfId="1" applyFont="1" applyFill="1" applyBorder="1" applyAlignment="1" applyProtection="1">
      <alignment vertical="center"/>
    </xf>
    <xf numFmtId="0" fontId="28" fillId="0" borderId="20" xfId="849" applyFont="1" applyBorder="1" applyAlignment="1">
      <alignment vertical="center"/>
    </xf>
    <xf numFmtId="44" fontId="24" fillId="4" borderId="44" xfId="844" applyFont="1" applyFill="1" applyBorder="1" applyAlignment="1" applyProtection="1">
      <alignment vertical="center" shrinkToFit="1"/>
    </xf>
    <xf numFmtId="0" fontId="28" fillId="10" borderId="4" xfId="849" applyFont="1" applyFill="1" applyBorder="1" applyAlignment="1">
      <alignment vertical="center"/>
    </xf>
    <xf numFmtId="0" fontId="11" fillId="0" borderId="0" xfId="859" applyFont="1" applyAlignment="1">
      <alignment vertical="center"/>
    </xf>
    <xf numFmtId="0" fontId="28" fillId="5" borderId="4" xfId="849" applyFont="1" applyFill="1" applyBorder="1" applyAlignment="1">
      <alignment vertical="center"/>
    </xf>
    <xf numFmtId="0" fontId="28" fillId="0" borderId="0" xfId="859" applyFont="1" applyAlignment="1">
      <alignment vertical="center"/>
    </xf>
    <xf numFmtId="0" fontId="11" fillId="0" borderId="0" xfId="859" applyFont="1" applyAlignment="1" applyProtection="1">
      <alignment vertical="center"/>
      <protection locked="0"/>
    </xf>
    <xf numFmtId="0" fontId="15" fillId="0" borderId="0" xfId="859" applyFont="1" applyAlignment="1">
      <alignment vertical="center"/>
    </xf>
    <xf numFmtId="0" fontId="11" fillId="0" borderId="0" xfId="859" applyFont="1" applyAlignment="1" applyProtection="1">
      <alignment horizontal="center" vertical="center"/>
      <protection locked="0"/>
    </xf>
    <xf numFmtId="44" fontId="11" fillId="10" borderId="63" xfId="850" applyFont="1" applyFill="1" applyBorder="1" applyAlignment="1">
      <alignment vertical="center"/>
    </xf>
    <xf numFmtId="164" fontId="11" fillId="0" borderId="39" xfId="3" applyFont="1" applyFill="1" applyBorder="1" applyAlignment="1" applyProtection="1">
      <alignment vertical="center"/>
    </xf>
    <xf numFmtId="164" fontId="11" fillId="0" borderId="6" xfId="3" applyFont="1" applyFill="1" applyBorder="1" applyAlignment="1" applyProtection="1">
      <alignment vertical="center"/>
    </xf>
    <xf numFmtId="164" fontId="11" fillId="0" borderId="39" xfId="0" applyFont="1" applyFill="1" applyBorder="1" applyAlignment="1" applyProtection="1">
      <alignment vertical="center"/>
    </xf>
    <xf numFmtId="164" fontId="11" fillId="0" borderId="6" xfId="0" applyFont="1" applyFill="1" applyBorder="1" applyAlignment="1" applyProtection="1">
      <alignment vertical="center"/>
    </xf>
    <xf numFmtId="0" fontId="28" fillId="0" borderId="0" xfId="860" applyFont="1" applyAlignment="1">
      <alignment vertical="center"/>
    </xf>
    <xf numFmtId="0" fontId="28" fillId="0" borderId="0" xfId="860" applyFont="1" applyAlignment="1">
      <alignment vertical="center" wrapText="1"/>
    </xf>
    <xf numFmtId="0" fontId="11" fillId="0" borderId="0" xfId="860" applyFont="1" applyAlignment="1">
      <alignment horizontal="left" vertical="center"/>
    </xf>
    <xf numFmtId="0" fontId="11" fillId="0" borderId="0" xfId="860" applyFont="1" applyAlignment="1">
      <alignment vertical="center"/>
    </xf>
    <xf numFmtId="0" fontId="13" fillId="0" borderId="0" xfId="860" applyFont="1" applyAlignment="1">
      <alignment horizontal="left" vertical="center"/>
    </xf>
    <xf numFmtId="165" fontId="26" fillId="0" borderId="0" xfId="860" applyNumberFormat="1" applyFont="1" applyAlignment="1">
      <alignment horizontal="left" vertical="center"/>
    </xf>
    <xf numFmtId="0" fontId="28" fillId="0" borderId="30" xfId="860" applyFont="1" applyBorder="1" applyAlignment="1">
      <alignment vertical="center"/>
    </xf>
    <xf numFmtId="0" fontId="39" fillId="0" borderId="0" xfId="860" applyFont="1" applyAlignment="1">
      <alignment vertical="center"/>
    </xf>
    <xf numFmtId="0" fontId="28" fillId="0" borderId="49" xfId="860" applyFont="1" applyBorder="1" applyAlignment="1">
      <alignment vertical="center"/>
    </xf>
    <xf numFmtId="0" fontId="28" fillId="0" borderId="10" xfId="860" applyFont="1" applyBorder="1" applyAlignment="1">
      <alignment vertical="center" wrapText="1"/>
    </xf>
    <xf numFmtId="0" fontId="28" fillId="0" borderId="6" xfId="860" applyFont="1" applyBorder="1" applyAlignment="1">
      <alignment vertical="center"/>
    </xf>
    <xf numFmtId="0" fontId="41" fillId="0" borderId="39" xfId="860" applyFont="1" applyBorder="1" applyAlignment="1">
      <alignment vertical="center"/>
    </xf>
    <xf numFmtId="0" fontId="28" fillId="0" borderId="45" xfId="860" applyFont="1" applyBorder="1" applyAlignment="1">
      <alignment vertical="center"/>
    </xf>
    <xf numFmtId="0" fontId="28" fillId="0" borderId="39" xfId="860" applyFont="1" applyBorder="1" applyAlignment="1">
      <alignment vertical="center"/>
    </xf>
    <xf numFmtId="0" fontId="28" fillId="0" borderId="6" xfId="860" applyFont="1" applyBorder="1" applyAlignment="1">
      <alignment vertical="center" wrapText="1"/>
    </xf>
    <xf numFmtId="0" fontId="28" fillId="0" borderId="21" xfId="860" applyFont="1" applyBorder="1" applyAlignment="1">
      <alignment vertical="center" wrapText="1"/>
    </xf>
    <xf numFmtId="0" fontId="41" fillId="0" borderId="45" xfId="860" applyFont="1" applyBorder="1" applyAlignment="1">
      <alignment vertical="center"/>
    </xf>
    <xf numFmtId="0" fontId="13" fillId="0" borderId="0" xfId="860" applyFont="1" applyAlignment="1">
      <alignment vertical="center"/>
    </xf>
    <xf numFmtId="0" fontId="13" fillId="0" borderId="19" xfId="860" applyFont="1" applyBorder="1" applyAlignment="1">
      <alignment vertical="center" wrapText="1"/>
    </xf>
    <xf numFmtId="0" fontId="40" fillId="0" borderId="16" xfId="860" applyFont="1" applyBorder="1" applyAlignment="1">
      <alignment horizontal="left" vertical="center"/>
    </xf>
    <xf numFmtId="0" fontId="11" fillId="0" borderId="0" xfId="860" applyFont="1" applyAlignment="1">
      <alignment horizontal="right" vertical="center" wrapText="1"/>
    </xf>
    <xf numFmtId="0" fontId="11" fillId="0" borderId="0" xfId="860" applyFont="1" applyAlignment="1">
      <alignment horizontal="right" vertical="center"/>
    </xf>
    <xf numFmtId="0" fontId="45" fillId="0" borderId="0" xfId="860" applyFont="1" applyAlignment="1">
      <alignment vertical="center"/>
    </xf>
    <xf numFmtId="0" fontId="45" fillId="0" borderId="0" xfId="860" applyFont="1" applyAlignment="1">
      <alignment vertical="center" wrapText="1"/>
    </xf>
    <xf numFmtId="0" fontId="45" fillId="6" borderId="0" xfId="860" applyFont="1" applyFill="1" applyAlignment="1" applyProtection="1">
      <alignment horizontal="left" vertical="center"/>
      <protection locked="0"/>
    </xf>
    <xf numFmtId="0" fontId="48" fillId="0" borderId="0" xfId="860" applyFont="1" applyAlignment="1">
      <alignment horizontal="right" vertical="center" indent="1"/>
    </xf>
    <xf numFmtId="0" fontId="45" fillId="5" borderId="0" xfId="0" applyNumberFormat="1" applyFont="1" applyFill="1" applyAlignment="1" applyProtection="1">
      <alignment horizontal="left" vertical="center"/>
      <protection locked="0"/>
    </xf>
    <xf numFmtId="0" fontId="49" fillId="0" borderId="0" xfId="860" applyFont="1" applyAlignment="1">
      <alignment horizontal="right" vertical="center" indent="1"/>
    </xf>
    <xf numFmtId="14" fontId="45" fillId="6" borderId="0" xfId="860" applyNumberFormat="1" applyFont="1" applyFill="1" applyAlignment="1" applyProtection="1">
      <alignment vertical="center"/>
      <protection locked="0"/>
    </xf>
    <xf numFmtId="14" fontId="45" fillId="5" borderId="0" xfId="860" applyNumberFormat="1" applyFont="1" applyFill="1" applyAlignment="1" applyProtection="1">
      <alignment vertical="center"/>
      <protection locked="0"/>
    </xf>
    <xf numFmtId="0" fontId="49" fillId="0" borderId="0" xfId="860" applyFont="1" applyAlignment="1">
      <alignment horizontal="right" vertical="center" wrapText="1" indent="1"/>
    </xf>
    <xf numFmtId="166" fontId="45" fillId="5" borderId="0" xfId="860" applyNumberFormat="1" applyFont="1" applyFill="1" applyAlignment="1" applyProtection="1">
      <alignment vertical="center"/>
      <protection locked="0"/>
    </xf>
    <xf numFmtId="14" fontId="45" fillId="0" borderId="0" xfId="0" applyNumberFormat="1" applyFont="1" applyAlignment="1" applyProtection="1">
      <alignment horizontal="center" vertical="center"/>
      <protection locked="0"/>
    </xf>
    <xf numFmtId="0" fontId="48" fillId="0" borderId="0" xfId="860" applyFont="1" applyAlignment="1">
      <alignment horizontal="left" vertical="center"/>
    </xf>
    <xf numFmtId="0" fontId="13" fillId="0" borderId="0" xfId="860" applyFont="1" applyAlignment="1">
      <alignment horizontal="right" vertical="center"/>
    </xf>
    <xf numFmtId="164" fontId="26" fillId="0" borderId="0" xfId="0" applyFont="1" applyAlignment="1">
      <alignment vertical="center"/>
    </xf>
    <xf numFmtId="0" fontId="28" fillId="0" borderId="0" xfId="860" applyFont="1" applyAlignment="1">
      <alignment horizontal="right" vertical="center"/>
    </xf>
    <xf numFmtId="0" fontId="40" fillId="0" borderId="0" xfId="860" applyFont="1" applyAlignment="1">
      <alignment vertical="center"/>
    </xf>
    <xf numFmtId="0" fontId="4" fillId="0" borderId="0" xfId="859" applyProtection="1">
      <protection locked="0"/>
    </xf>
    <xf numFmtId="0" fontId="19" fillId="0" borderId="10" xfId="859" applyFont="1" applyBorder="1" applyAlignment="1">
      <alignment vertical="center" wrapText="1"/>
    </xf>
    <xf numFmtId="0" fontId="19" fillId="0" borderId="1" xfId="859" applyFont="1" applyBorder="1" applyAlignment="1">
      <alignment vertical="center" wrapText="1"/>
    </xf>
    <xf numFmtId="0" fontId="27" fillId="0" borderId="69" xfId="860" applyFont="1" applyBorder="1" applyAlignment="1">
      <alignment vertical="top" wrapText="1"/>
    </xf>
    <xf numFmtId="0" fontId="55" fillId="0" borderId="0" xfId="859" applyFont="1" applyProtection="1">
      <protection locked="0"/>
    </xf>
    <xf numFmtId="0" fontId="19" fillId="0" borderId="32" xfId="859" applyFont="1" applyBorder="1" applyAlignment="1">
      <alignment vertical="center" wrapText="1"/>
    </xf>
    <xf numFmtId="0" fontId="19" fillId="0" borderId="34" xfId="859" applyFont="1" applyBorder="1" applyAlignment="1">
      <alignment vertical="center" wrapText="1"/>
    </xf>
    <xf numFmtId="0" fontId="20" fillId="0" borderId="23" xfId="859" applyFont="1" applyBorder="1" applyAlignment="1">
      <alignment horizontal="center" vertical="center" wrapText="1"/>
    </xf>
    <xf numFmtId="0" fontId="20" fillId="0" borderId="22" xfId="859" applyFont="1" applyBorder="1" applyAlignment="1">
      <alignment horizontal="center" vertical="center" wrapText="1"/>
    </xf>
    <xf numFmtId="0" fontId="4" fillId="0" borderId="0" xfId="860"/>
    <xf numFmtId="164" fontId="11" fillId="0" borderId="0" xfId="264" applyFont="1" applyAlignment="1" applyProtection="1">
      <alignment vertical="center"/>
      <protection locked="0"/>
    </xf>
    <xf numFmtId="164" fontId="11" fillId="0" borderId="0" xfId="264" applyFont="1" applyAlignment="1" applyProtection="1">
      <alignment vertical="center" wrapText="1"/>
      <protection locked="0"/>
    </xf>
    <xf numFmtId="44" fontId="13" fillId="0" borderId="46" xfId="0" applyNumberFormat="1" applyFont="1" applyFill="1" applyBorder="1" applyAlignment="1" applyProtection="1">
      <alignment vertical="center"/>
    </xf>
    <xf numFmtId="164" fontId="11" fillId="20" borderId="39" xfId="0" applyFont="1" applyFill="1" applyBorder="1" applyAlignment="1" applyProtection="1">
      <alignment vertical="center"/>
    </xf>
    <xf numFmtId="164" fontId="11" fillId="20" borderId="6" xfId="0" applyFont="1" applyFill="1" applyBorder="1" applyAlignment="1" applyProtection="1">
      <alignment vertical="center"/>
    </xf>
    <xf numFmtId="164" fontId="11" fillId="9" borderId="65" xfId="0" applyFont="1" applyFill="1" applyBorder="1" applyAlignment="1" applyProtection="1">
      <alignment vertical="center"/>
    </xf>
    <xf numFmtId="164" fontId="11" fillId="9" borderId="62" xfId="0" applyFont="1" applyFill="1" applyBorder="1" applyAlignment="1" applyProtection="1">
      <alignment vertical="center"/>
    </xf>
    <xf numFmtId="164" fontId="11" fillId="9" borderId="39" xfId="0" applyFont="1" applyFill="1" applyBorder="1" applyAlignment="1" applyProtection="1">
      <alignment vertical="center"/>
    </xf>
    <xf numFmtId="164" fontId="11" fillId="9" borderId="6" xfId="0" applyFont="1" applyFill="1" applyBorder="1" applyAlignment="1" applyProtection="1">
      <alignment vertical="center"/>
    </xf>
    <xf numFmtId="164" fontId="11" fillId="17" borderId="39" xfId="0" applyFont="1" applyFill="1" applyBorder="1" applyAlignment="1" applyProtection="1">
      <alignment vertical="center"/>
    </xf>
    <xf numFmtId="164" fontId="11" fillId="17" borderId="6" xfId="0" applyFont="1" applyFill="1" applyBorder="1" applyAlignment="1" applyProtection="1">
      <alignment vertical="center"/>
    </xf>
    <xf numFmtId="44" fontId="13" fillId="17" borderId="4" xfId="3" applyNumberFormat="1" applyFont="1" applyFill="1" applyBorder="1" applyAlignment="1" applyProtection="1">
      <alignment vertical="center"/>
    </xf>
    <xf numFmtId="44" fontId="13" fillId="17" borderId="46" xfId="0" applyNumberFormat="1" applyFont="1" applyFill="1" applyBorder="1" applyAlignment="1" applyProtection="1">
      <alignment vertical="center"/>
    </xf>
    <xf numFmtId="44" fontId="13" fillId="0" borderId="4" xfId="3" applyNumberFormat="1" applyFont="1" applyFill="1" applyBorder="1" applyAlignment="1" applyProtection="1">
      <alignment vertical="center"/>
    </xf>
    <xf numFmtId="44" fontId="13" fillId="9" borderId="20" xfId="3" applyNumberFormat="1" applyFont="1" applyFill="1" applyBorder="1" applyAlignment="1" applyProtection="1">
      <alignment vertical="center"/>
    </xf>
    <xf numFmtId="44" fontId="13" fillId="9" borderId="44" xfId="3" applyNumberFormat="1" applyFont="1" applyFill="1" applyBorder="1" applyAlignment="1" applyProtection="1">
      <alignment vertical="center"/>
    </xf>
    <xf numFmtId="44" fontId="13" fillId="20" borderId="4" xfId="3" applyNumberFormat="1" applyFont="1" applyFill="1" applyBorder="1" applyAlignment="1" applyProtection="1">
      <alignment vertical="center"/>
    </xf>
    <xf numFmtId="44" fontId="13" fillId="20" borderId="46" xfId="0" applyNumberFormat="1" applyFont="1" applyFill="1" applyBorder="1" applyAlignment="1" applyProtection="1">
      <alignment vertical="center"/>
    </xf>
    <xf numFmtId="44" fontId="13" fillId="9" borderId="4" xfId="3" applyNumberFormat="1" applyFont="1" applyFill="1" applyBorder="1" applyAlignment="1" applyProtection="1">
      <alignment vertical="center"/>
    </xf>
    <xf numFmtId="44" fontId="13" fillId="9" borderId="46" xfId="0" applyNumberFormat="1" applyFont="1" applyFill="1" applyBorder="1" applyAlignment="1" applyProtection="1">
      <alignment vertical="center"/>
    </xf>
    <xf numFmtId="9" fontId="11" fillId="20" borderId="10" xfId="0" applyNumberFormat="1" applyFont="1" applyFill="1" applyBorder="1" applyAlignment="1">
      <alignment vertical="center"/>
    </xf>
    <xf numFmtId="9" fontId="11" fillId="17" borderId="10" xfId="0" applyNumberFormat="1" applyFont="1" applyFill="1" applyBorder="1" applyAlignment="1">
      <alignment vertical="center"/>
    </xf>
    <xf numFmtId="9" fontId="11" fillId="9" borderId="10" xfId="0" applyNumberFormat="1" applyFont="1" applyFill="1" applyBorder="1" applyAlignment="1">
      <alignment vertical="center"/>
    </xf>
    <xf numFmtId="9" fontId="11" fillId="21" borderId="10" xfId="0" applyNumberFormat="1" applyFont="1" applyFill="1" applyBorder="1" applyAlignment="1">
      <alignment vertical="center"/>
    </xf>
    <xf numFmtId="44" fontId="11" fillId="0" borderId="7" xfId="0" applyNumberFormat="1" applyFont="1" applyFill="1" applyBorder="1" applyAlignment="1">
      <alignment vertical="center"/>
    </xf>
    <xf numFmtId="9" fontId="11" fillId="0" borderId="13" xfId="0" applyNumberFormat="1" applyFont="1" applyFill="1" applyBorder="1" applyAlignment="1">
      <alignment vertical="center"/>
    </xf>
    <xf numFmtId="166" fontId="11" fillId="20" borderId="4" xfId="0" applyNumberFormat="1" applyFont="1" applyFill="1" applyBorder="1" applyAlignment="1">
      <alignment vertical="center"/>
    </xf>
    <xf numFmtId="166" fontId="11" fillId="17" borderId="4" xfId="0" applyNumberFormat="1" applyFont="1" applyFill="1" applyBorder="1" applyAlignment="1">
      <alignment vertical="center"/>
    </xf>
    <xf numFmtId="166" fontId="11" fillId="9" borderId="4" xfId="0" applyNumberFormat="1" applyFont="1" applyFill="1" applyBorder="1" applyAlignment="1">
      <alignment vertical="center"/>
    </xf>
    <xf numFmtId="166" fontId="11" fillId="21" borderId="4" xfId="0" applyNumberFormat="1" applyFont="1" applyFill="1" applyBorder="1" applyAlignment="1">
      <alignment vertical="center"/>
    </xf>
    <xf numFmtId="9" fontId="11" fillId="0" borderId="46" xfId="0" applyNumberFormat="1" applyFont="1" applyFill="1" applyBorder="1" applyAlignment="1">
      <alignment vertical="center"/>
    </xf>
    <xf numFmtId="0" fontId="26" fillId="2" borderId="71" xfId="849" applyFont="1" applyFill="1" applyBorder="1" applyAlignment="1">
      <alignment vertical="center"/>
    </xf>
    <xf numFmtId="0" fontId="26" fillId="2" borderId="71" xfId="849" applyFont="1" applyFill="1" applyBorder="1" applyAlignment="1">
      <alignment horizontal="left" vertical="center"/>
    </xf>
    <xf numFmtId="164" fontId="11" fillId="0" borderId="13" xfId="0" applyFont="1" applyBorder="1" applyAlignment="1" applyProtection="1">
      <alignment horizontal="left" vertical="center" wrapText="1"/>
      <protection locked="0"/>
    </xf>
    <xf numFmtId="164" fontId="11" fillId="6" borderId="7" xfId="0" applyFont="1" applyFill="1" applyBorder="1" applyAlignment="1" applyProtection="1">
      <alignment horizontal="center" vertical="center" wrapText="1"/>
      <protection locked="0"/>
    </xf>
    <xf numFmtId="164" fontId="11" fillId="0" borderId="12" xfId="0" applyFont="1" applyBorder="1" applyAlignment="1">
      <alignment horizontal="left" vertical="center"/>
    </xf>
    <xf numFmtId="164" fontId="11" fillId="0" borderId="10" xfId="0" applyFont="1" applyBorder="1" applyAlignment="1" applyProtection="1">
      <alignment horizontal="left" vertical="center" wrapText="1"/>
      <protection locked="0"/>
    </xf>
    <xf numFmtId="164" fontId="11" fillId="6" borderId="4" xfId="0" applyFont="1" applyFill="1" applyBorder="1" applyAlignment="1" applyProtection="1">
      <alignment horizontal="center" vertical="center" wrapText="1"/>
      <protection locked="0"/>
    </xf>
    <xf numFmtId="164" fontId="11" fillId="0" borderId="1" xfId="0" applyFont="1" applyBorder="1" applyAlignment="1">
      <alignment horizontal="left" vertical="center"/>
    </xf>
    <xf numFmtId="164" fontId="11" fillId="0" borderId="46" xfId="0" applyFont="1" applyBorder="1" applyAlignment="1" applyProtection="1">
      <alignment horizontal="left" vertical="center" wrapText="1"/>
      <protection locked="0"/>
    </xf>
    <xf numFmtId="164" fontId="11" fillId="6" borderId="3" xfId="0" applyFont="1" applyFill="1" applyBorder="1" applyAlignment="1" applyProtection="1">
      <alignment horizontal="center" vertical="center" wrapText="1"/>
      <protection locked="0"/>
    </xf>
    <xf numFmtId="164" fontId="11" fillId="0" borderId="42" xfId="0" applyFont="1" applyBorder="1" applyAlignment="1">
      <alignment horizontal="left" vertical="center"/>
    </xf>
    <xf numFmtId="164" fontId="26" fillId="0" borderId="23" xfId="0" applyFont="1" applyBorder="1" applyAlignment="1">
      <alignment horizontal="center" vertical="center"/>
    </xf>
    <xf numFmtId="164" fontId="26" fillId="0" borderId="18" xfId="0" applyFont="1" applyBorder="1" applyAlignment="1">
      <alignment horizontal="center" vertical="center" wrapText="1"/>
    </xf>
    <xf numFmtId="164" fontId="26" fillId="0" borderId="22" xfId="0" applyFont="1" applyBorder="1" applyAlignment="1">
      <alignment horizontal="center" vertical="center"/>
    </xf>
    <xf numFmtId="164" fontId="13" fillId="0" borderId="12" xfId="0" applyFont="1" applyBorder="1" applyAlignment="1">
      <alignment horizontal="left" vertical="center"/>
    </xf>
    <xf numFmtId="164" fontId="13" fillId="0" borderId="34" xfId="0" applyFont="1" applyBorder="1" applyAlignment="1">
      <alignment horizontal="left" vertical="center"/>
    </xf>
    <xf numFmtId="164" fontId="26" fillId="0" borderId="0" xfId="0" applyFont="1" applyAlignment="1">
      <alignment horizontal="center" vertical="center"/>
    </xf>
    <xf numFmtId="164" fontId="26" fillId="0" borderId="0" xfId="0" applyFont="1" applyAlignment="1">
      <alignment horizontal="right" vertical="center"/>
    </xf>
    <xf numFmtId="164" fontId="38" fillId="0" borderId="0" xfId="0" applyFont="1" applyAlignment="1">
      <alignment vertical="center"/>
    </xf>
    <xf numFmtId="164" fontId="13" fillId="0" borderId="74" xfId="0" applyFont="1" applyBorder="1" applyAlignment="1">
      <alignment horizontal="center" vertical="center" wrapText="1"/>
    </xf>
    <xf numFmtId="164" fontId="13" fillId="0" borderId="0" xfId="0" applyFont="1" applyAlignment="1">
      <alignment vertical="center"/>
    </xf>
    <xf numFmtId="164" fontId="11" fillId="0" borderId="0" xfId="0" applyFont="1" applyAlignment="1" applyProtection="1">
      <alignment horizontal="left" vertical="center"/>
      <protection locked="0"/>
    </xf>
    <xf numFmtId="164" fontId="41" fillId="0" borderId="0" xfId="0" applyFont="1" applyAlignment="1">
      <alignment horizontal="left" vertical="center" wrapText="1"/>
    </xf>
    <xf numFmtId="164" fontId="41" fillId="0" borderId="38" xfId="0" applyFont="1" applyBorder="1" applyAlignment="1">
      <alignment horizontal="left" vertical="center" wrapText="1"/>
    </xf>
    <xf numFmtId="164" fontId="11" fillId="6" borderId="13" xfId="0" applyFont="1" applyFill="1" applyBorder="1" applyAlignment="1" applyProtection="1">
      <alignment horizontal="left" vertical="center" wrapText="1"/>
      <protection locked="0"/>
    </xf>
    <xf numFmtId="164" fontId="11" fillId="0" borderId="77" xfId="0" applyFont="1" applyBorder="1" applyAlignment="1">
      <alignment horizontal="left" vertical="center" wrapText="1"/>
    </xf>
    <xf numFmtId="164" fontId="41" fillId="0" borderId="36" xfId="0" applyFont="1" applyBorder="1" applyAlignment="1">
      <alignment horizontal="left" vertical="center" wrapText="1"/>
    </xf>
    <xf numFmtId="164" fontId="11" fillId="6" borderId="10" xfId="0" applyFont="1" applyFill="1" applyBorder="1" applyAlignment="1" applyProtection="1">
      <alignment horizontal="left" vertical="center" wrapText="1"/>
      <protection locked="0"/>
    </xf>
    <xf numFmtId="164" fontId="11" fillId="0" borderId="39" xfId="0" applyFont="1" applyBorder="1" applyAlignment="1">
      <alignment horizontal="left" vertical="center" wrapText="1"/>
    </xf>
    <xf numFmtId="164" fontId="28" fillId="0" borderId="0" xfId="0" applyFont="1" applyAlignment="1" applyProtection="1">
      <alignment horizontal="left" vertical="center"/>
      <protection locked="0"/>
    </xf>
    <xf numFmtId="164" fontId="28" fillId="6" borderId="10" xfId="0" applyFont="1" applyFill="1" applyBorder="1" applyAlignment="1" applyProtection="1">
      <alignment horizontal="left" vertical="center" wrapText="1"/>
      <protection locked="0"/>
    </xf>
    <xf numFmtId="164" fontId="28" fillId="0" borderId="39" xfId="0" applyFont="1" applyBorder="1" applyAlignment="1">
      <alignment horizontal="left" vertical="center" wrapText="1"/>
    </xf>
    <xf numFmtId="164" fontId="41" fillId="0" borderId="33" xfId="0" applyFont="1" applyBorder="1" applyAlignment="1">
      <alignment horizontal="left" vertical="center" wrapText="1"/>
    </xf>
    <xf numFmtId="164" fontId="11" fillId="6" borderId="46" xfId="0" applyFont="1" applyFill="1" applyBorder="1" applyAlignment="1" applyProtection="1">
      <alignment horizontal="left" vertical="center" wrapText="1"/>
      <protection locked="0"/>
    </xf>
    <xf numFmtId="164" fontId="11" fillId="0" borderId="45" xfId="0" applyFont="1" applyBorder="1" applyAlignment="1">
      <alignment horizontal="left" vertical="center" wrapText="1"/>
    </xf>
    <xf numFmtId="164" fontId="13" fillId="0" borderId="0" xfId="0" applyFont="1" applyAlignment="1">
      <alignment horizontal="right" vertical="center"/>
    </xf>
    <xf numFmtId="7" fontId="19" fillId="0" borderId="31" xfId="844" applyNumberFormat="1" applyFont="1" applyFill="1" applyBorder="1" applyAlignment="1" applyProtection="1">
      <alignment vertical="center" wrapText="1" shrinkToFit="1"/>
    </xf>
    <xf numFmtId="7" fontId="19" fillId="0" borderId="64" xfId="844" applyNumberFormat="1" applyFont="1" applyFill="1" applyBorder="1" applyAlignment="1" applyProtection="1">
      <alignment vertical="center" wrapText="1" shrinkToFit="1"/>
    </xf>
    <xf numFmtId="7" fontId="19" fillId="0" borderId="70" xfId="844" applyNumberFormat="1" applyFont="1" applyFill="1" applyBorder="1" applyAlignment="1" applyProtection="1">
      <alignment vertical="center" wrapText="1" shrinkToFit="1"/>
    </xf>
    <xf numFmtId="164" fontId="11" fillId="0" borderId="27" xfId="0" applyFont="1" applyBorder="1" applyAlignment="1">
      <alignment vertical="center"/>
    </xf>
    <xf numFmtId="164" fontId="11" fillId="0" borderId="0" xfId="0" applyFont="1" applyBorder="1" applyAlignment="1">
      <alignment vertical="center"/>
    </xf>
    <xf numFmtId="164" fontId="41" fillId="0" borderId="0" xfId="0" applyFont="1" applyBorder="1" applyAlignment="1">
      <alignment horizontal="left" vertical="center" wrapText="1"/>
    </xf>
    <xf numFmtId="44" fontId="28" fillId="0" borderId="4" xfId="1" applyFont="1" applyFill="1" applyBorder="1" applyAlignment="1" applyProtection="1">
      <alignment horizontal="right" vertical="center"/>
    </xf>
    <xf numFmtId="44" fontId="26" fillId="0" borderId="72" xfId="1" applyFont="1" applyFill="1" applyBorder="1" applyAlignment="1" applyProtection="1">
      <alignment horizontal="right" vertical="center"/>
    </xf>
    <xf numFmtId="44" fontId="26" fillId="0" borderId="18" xfId="1" applyFont="1" applyFill="1" applyBorder="1" applyAlignment="1" applyProtection="1">
      <alignment horizontal="right" vertical="center"/>
    </xf>
    <xf numFmtId="44" fontId="11" fillId="0" borderId="4" xfId="1" applyFont="1" applyFill="1" applyBorder="1" applyAlignment="1">
      <alignment vertical="center"/>
    </xf>
    <xf numFmtId="44" fontId="11" fillId="0" borderId="4" xfId="850" applyFont="1" applyFill="1" applyBorder="1" applyAlignment="1">
      <alignment vertical="center"/>
    </xf>
    <xf numFmtId="44" fontId="28" fillId="0" borderId="21" xfId="850" quotePrefix="1" applyFont="1" applyFill="1" applyBorder="1" applyAlignment="1">
      <alignment horizontal="right" vertical="center"/>
    </xf>
    <xf numFmtId="44" fontId="28" fillId="0" borderId="4" xfId="1" quotePrefix="1" applyFont="1" applyFill="1" applyBorder="1" applyAlignment="1">
      <alignment horizontal="right" vertical="center"/>
    </xf>
    <xf numFmtId="44" fontId="13" fillId="0" borderId="72" xfId="1" applyFont="1" applyFill="1" applyBorder="1" applyAlignment="1">
      <alignment vertical="center"/>
    </xf>
    <xf numFmtId="44" fontId="13" fillId="0" borderId="72" xfId="850" applyFont="1" applyFill="1" applyBorder="1" applyAlignment="1">
      <alignment vertical="center"/>
    </xf>
    <xf numFmtId="169" fontId="25" fillId="0" borderId="72" xfId="849" applyNumberFormat="1" applyFont="1" applyFill="1" applyBorder="1" applyAlignment="1">
      <alignment vertical="center"/>
    </xf>
    <xf numFmtId="10" fontId="25" fillId="0" borderId="73" xfId="851" applyNumberFormat="1" applyFont="1" applyFill="1" applyBorder="1" applyAlignment="1">
      <alignment vertical="center"/>
    </xf>
    <xf numFmtId="44" fontId="13" fillId="0" borderId="41" xfId="850" applyFont="1" applyFill="1" applyBorder="1" applyAlignment="1">
      <alignment vertical="center"/>
    </xf>
    <xf numFmtId="44" fontId="13" fillId="0" borderId="18" xfId="1" applyFont="1" applyFill="1" applyBorder="1" applyAlignment="1">
      <alignment vertical="center"/>
    </xf>
    <xf numFmtId="169" fontId="25" fillId="0" borderId="41" xfId="849" applyNumberFormat="1" applyFont="1" applyFill="1" applyBorder="1" applyAlignment="1">
      <alignment vertical="center"/>
    </xf>
    <xf numFmtId="10" fontId="25" fillId="0" borderId="23" xfId="851" applyNumberFormat="1" applyFont="1" applyFill="1" applyBorder="1" applyAlignment="1">
      <alignment vertical="center"/>
    </xf>
    <xf numFmtId="44" fontId="11" fillId="0" borderId="21" xfId="850" applyFont="1" applyFill="1" applyBorder="1" applyAlignment="1">
      <alignment vertical="center"/>
    </xf>
    <xf numFmtId="44" fontId="28" fillId="0" borderId="4" xfId="1" applyFont="1" applyFill="1" applyBorder="1" applyAlignment="1" applyProtection="1">
      <alignment vertical="center"/>
    </xf>
    <xf numFmtId="44" fontId="11" fillId="0" borderId="63" xfId="850" applyFont="1" applyFill="1" applyBorder="1" applyAlignment="1">
      <alignment horizontal="center" vertical="center"/>
    </xf>
    <xf numFmtId="44" fontId="28" fillId="0" borderId="20" xfId="1" applyFont="1" applyFill="1" applyBorder="1" applyAlignment="1" applyProtection="1">
      <alignment vertical="center"/>
    </xf>
    <xf numFmtId="44" fontId="11" fillId="0" borderId="20" xfId="850" applyFont="1" applyFill="1" applyBorder="1" applyAlignment="1">
      <alignment horizontal="center" vertical="center"/>
    </xf>
    <xf numFmtId="7" fontId="19" fillId="8" borderId="31" xfId="844" applyNumberFormat="1" applyFont="1" applyFill="1" applyBorder="1" applyAlignment="1" applyProtection="1">
      <alignment vertical="center" wrapText="1" shrinkToFit="1"/>
    </xf>
    <xf numFmtId="7" fontId="60" fillId="8" borderId="31" xfId="844" applyNumberFormat="1" applyFont="1" applyFill="1" applyBorder="1" applyAlignment="1" applyProtection="1">
      <alignment vertical="center" wrapText="1" shrinkToFit="1"/>
    </xf>
    <xf numFmtId="7" fontId="19" fillId="8" borderId="70" xfId="844" applyNumberFormat="1" applyFont="1" applyFill="1" applyBorder="1" applyAlignment="1" applyProtection="1">
      <alignment vertical="center" wrapText="1" shrinkToFit="1"/>
    </xf>
    <xf numFmtId="7" fontId="19" fillId="0" borderId="0" xfId="844" applyNumberFormat="1" applyFont="1" applyFill="1" applyBorder="1" applyAlignment="1" applyProtection="1">
      <alignment vertical="center" wrapText="1" shrinkToFit="1"/>
    </xf>
    <xf numFmtId="7" fontId="19" fillId="0" borderId="9" xfId="844" applyNumberFormat="1" applyFont="1" applyFill="1" applyBorder="1" applyAlignment="1" applyProtection="1">
      <alignment vertical="center" wrapText="1" shrinkToFit="1"/>
    </xf>
    <xf numFmtId="164" fontId="38" fillId="0" borderId="0" xfId="264" applyFont="1" applyAlignment="1" applyProtection="1">
      <alignment vertical="center"/>
    </xf>
    <xf numFmtId="164" fontId="11" fillId="0" borderId="0" xfId="264" applyFont="1" applyAlignment="1" applyProtection="1">
      <alignment vertical="center"/>
    </xf>
    <xf numFmtId="49" fontId="28" fillId="0" borderId="0" xfId="264" applyNumberFormat="1" applyFont="1" applyAlignment="1" applyProtection="1">
      <alignment horizontal="left" vertical="center"/>
    </xf>
    <xf numFmtId="164" fontId="11" fillId="0" borderId="0" xfId="264" applyFont="1" applyAlignment="1" applyProtection="1">
      <alignment vertical="center" wrapText="1"/>
    </xf>
    <xf numFmtId="49" fontId="28" fillId="0" borderId="0" xfId="264" applyNumberFormat="1" applyFont="1" applyAlignment="1" applyProtection="1">
      <alignment horizontal="center" vertical="center"/>
    </xf>
    <xf numFmtId="49" fontId="28" fillId="0" borderId="0" xfId="264" applyNumberFormat="1" applyFont="1" applyAlignment="1" applyProtection="1">
      <alignment vertical="center"/>
    </xf>
    <xf numFmtId="164" fontId="28" fillId="0" borderId="0" xfId="264" applyFont="1" applyAlignment="1" applyProtection="1">
      <alignment vertical="center" wrapText="1"/>
    </xf>
    <xf numFmtId="164" fontId="11" fillId="0" borderId="0" xfId="264" applyFont="1" applyAlignment="1" applyProtection="1">
      <alignment horizontal="center" vertical="center"/>
    </xf>
    <xf numFmtId="2" fontId="12" fillId="0" borderId="23" xfId="264" applyNumberFormat="1" applyFont="1" applyBorder="1" applyAlignment="1" applyProtection="1">
      <alignment vertical="center"/>
    </xf>
    <xf numFmtId="164" fontId="12" fillId="0" borderId="41" xfId="264" applyFont="1" applyBorder="1" applyAlignment="1" applyProtection="1">
      <alignment horizontal="center" vertical="center" wrapText="1"/>
    </xf>
    <xf numFmtId="164" fontId="12" fillId="0" borderId="74" xfId="264" applyFont="1" applyBorder="1" applyAlignment="1" applyProtection="1">
      <alignment horizontal="center" vertical="center"/>
    </xf>
    <xf numFmtId="164" fontId="15" fillId="0" borderId="0" xfId="264" applyFont="1" applyAlignment="1" applyProtection="1">
      <alignment vertical="center"/>
    </xf>
    <xf numFmtId="0" fontId="34" fillId="8" borderId="47" xfId="845" quotePrefix="1" applyBorder="1" applyProtection="1">
      <alignment vertical="center"/>
    </xf>
    <xf numFmtId="0" fontId="34" fillId="8" borderId="26" xfId="845" quotePrefix="1" applyBorder="1" applyProtection="1">
      <alignment vertical="center"/>
    </xf>
    <xf numFmtId="0" fontId="34" fillId="8" borderId="26" xfId="845" quotePrefix="1" applyBorder="1" applyAlignment="1" applyProtection="1">
      <alignment vertical="center" wrapText="1"/>
    </xf>
    <xf numFmtId="168" fontId="60" fillId="8" borderId="56" xfId="264" quotePrefix="1" applyNumberFormat="1" applyFont="1" applyFill="1" applyBorder="1" applyAlignment="1" applyProtection="1">
      <alignment horizontal="left" vertical="center" wrapText="1"/>
    </xf>
    <xf numFmtId="0" fontId="26" fillId="0" borderId="45" xfId="846" quotePrefix="1" applyFont="1" applyFill="1" applyBorder="1" applyProtection="1">
      <alignment horizontal="left" vertical="center"/>
    </xf>
    <xf numFmtId="0" fontId="26" fillId="0" borderId="5" xfId="846" quotePrefix="1" applyFont="1" applyFill="1" applyBorder="1" applyProtection="1">
      <alignment horizontal="left" vertical="center"/>
    </xf>
    <xf numFmtId="0" fontId="13" fillId="0" borderId="5" xfId="846" quotePrefix="1" applyFont="1" applyFill="1" applyBorder="1" applyAlignment="1" applyProtection="1">
      <alignment vertical="center"/>
    </xf>
    <xf numFmtId="0" fontId="13" fillId="0" borderId="5" xfId="846" quotePrefix="1" applyFont="1" applyFill="1" applyBorder="1" applyAlignment="1" applyProtection="1">
      <alignment vertical="center" wrapText="1"/>
    </xf>
    <xf numFmtId="168" fontId="20" fillId="0" borderId="31" xfId="264" quotePrefix="1" applyNumberFormat="1" applyFont="1" applyBorder="1" applyAlignment="1" applyProtection="1">
      <alignment vertical="center"/>
    </xf>
    <xf numFmtId="164" fontId="28" fillId="0" borderId="0" xfId="264" applyFont="1" applyAlignment="1" applyProtection="1">
      <alignment vertical="center"/>
    </xf>
    <xf numFmtId="49" fontId="13" fillId="0" borderId="39" xfId="264" quotePrefix="1" applyNumberFormat="1" applyFont="1" applyBorder="1" applyAlignment="1" applyProtection="1">
      <alignment horizontal="center" vertical="center"/>
    </xf>
    <xf numFmtId="49" fontId="20" fillId="0" borderId="6" xfId="264" quotePrefix="1" applyNumberFormat="1" applyFont="1" applyBorder="1" applyAlignment="1" applyProtection="1">
      <alignment vertical="center"/>
    </xf>
    <xf numFmtId="49" fontId="19" fillId="0" borderId="6" xfId="264" quotePrefix="1" applyNumberFormat="1" applyFont="1" applyBorder="1" applyAlignment="1" applyProtection="1">
      <alignment horizontal="left" vertical="center"/>
    </xf>
    <xf numFmtId="164" fontId="19" fillId="0" borderId="6" xfId="264" applyFont="1" applyBorder="1" applyAlignment="1" applyProtection="1">
      <alignment vertical="center" wrapText="1"/>
    </xf>
    <xf numFmtId="168" fontId="19" fillId="0" borderId="31" xfId="264" quotePrefix="1" applyNumberFormat="1" applyFont="1" applyBorder="1" applyAlignment="1" applyProtection="1">
      <alignment vertical="center"/>
    </xf>
    <xf numFmtId="168" fontId="20" fillId="0" borderId="31" xfId="264" quotePrefix="1" applyNumberFormat="1" applyFont="1" applyBorder="1" applyAlignment="1" applyProtection="1">
      <alignment horizontal="left" vertical="center" wrapText="1"/>
    </xf>
    <xf numFmtId="49" fontId="13" fillId="0" borderId="65" xfId="264" quotePrefix="1" applyNumberFormat="1" applyFont="1" applyBorder="1" applyAlignment="1" applyProtection="1">
      <alignment horizontal="center" vertical="center"/>
    </xf>
    <xf numFmtId="49" fontId="20" fillId="0" borderId="62" xfId="264" quotePrefix="1" applyNumberFormat="1" applyFont="1" applyBorder="1" applyAlignment="1" applyProtection="1">
      <alignment vertical="center"/>
    </xf>
    <xf numFmtId="49" fontId="19" fillId="0" borderId="0" xfId="264" quotePrefix="1" applyNumberFormat="1" applyFont="1" applyBorder="1" applyAlignment="1" applyProtection="1">
      <alignment horizontal="left" vertical="center"/>
    </xf>
    <xf numFmtId="164" fontId="19" fillId="0" borderId="62" xfId="264" applyFont="1" applyBorder="1" applyAlignment="1" applyProtection="1">
      <alignment vertical="center" wrapText="1"/>
    </xf>
    <xf numFmtId="49" fontId="13" fillId="0" borderId="45" xfId="264" quotePrefix="1" applyNumberFormat="1" applyFont="1" applyBorder="1" applyAlignment="1" applyProtection="1">
      <alignment horizontal="center" vertical="center"/>
    </xf>
    <xf numFmtId="49" fontId="20" fillId="0" borderId="5" xfId="264" quotePrefix="1" applyNumberFormat="1" applyFont="1" applyBorder="1" applyAlignment="1" applyProtection="1">
      <alignment vertical="center"/>
    </xf>
    <xf numFmtId="49" fontId="11" fillId="0" borderId="0" xfId="264" applyNumberFormat="1" applyFont="1" applyBorder="1" applyAlignment="1" applyProtection="1">
      <alignment horizontal="left" vertical="center"/>
    </xf>
    <xf numFmtId="164" fontId="19" fillId="0" borderId="5" xfId="264" applyFont="1" applyBorder="1" applyAlignment="1" applyProtection="1">
      <alignment vertical="center" wrapText="1"/>
    </xf>
    <xf numFmtId="0" fontId="26" fillId="0" borderId="5" xfId="846" quotePrefix="1" applyFont="1" applyFill="1" applyBorder="1" applyAlignment="1" applyProtection="1">
      <alignment vertical="center"/>
    </xf>
    <xf numFmtId="0" fontId="26" fillId="0" borderId="5" xfId="846" quotePrefix="1" applyFont="1" applyFill="1" applyBorder="1" applyAlignment="1" applyProtection="1">
      <alignment vertical="center" wrapText="1"/>
    </xf>
    <xf numFmtId="49" fontId="19" fillId="0" borderId="5" xfId="264" quotePrefix="1" applyNumberFormat="1" applyFont="1" applyBorder="1" applyAlignment="1" applyProtection="1">
      <alignment horizontal="left" vertical="center"/>
    </xf>
    <xf numFmtId="0" fontId="34" fillId="8" borderId="45" xfId="845" quotePrefix="1" applyBorder="1" applyProtection="1">
      <alignment vertical="center"/>
    </xf>
    <xf numFmtId="0" fontId="34" fillId="8" borderId="5" xfId="845" quotePrefix="1" applyFont="1" applyBorder="1" applyProtection="1">
      <alignment vertical="center"/>
    </xf>
    <xf numFmtId="0" fontId="34" fillId="8" borderId="5" xfId="845" quotePrefix="1" applyBorder="1" applyProtection="1">
      <alignment vertical="center"/>
    </xf>
    <xf numFmtId="0" fontId="34" fillId="8" borderId="5" xfId="845" quotePrefix="1" applyBorder="1" applyAlignment="1" applyProtection="1">
      <alignment vertical="center" wrapText="1"/>
    </xf>
    <xf numFmtId="168" fontId="60" fillId="8" borderId="70" xfId="264" quotePrefix="1" applyNumberFormat="1" applyFont="1" applyFill="1" applyBorder="1" applyAlignment="1" applyProtection="1">
      <alignment horizontal="left" vertical="center" wrapText="1"/>
    </xf>
    <xf numFmtId="168" fontId="19" fillId="0" borderId="31" xfId="264" quotePrefix="1" applyNumberFormat="1" applyFont="1" applyBorder="1" applyAlignment="1" applyProtection="1">
      <alignment vertical="center" wrapText="1"/>
    </xf>
    <xf numFmtId="0" fontId="28" fillId="0" borderId="5" xfId="846" quotePrefix="1" applyFont="1" applyFill="1" applyBorder="1" applyProtection="1">
      <alignment horizontal="left" vertical="center"/>
    </xf>
    <xf numFmtId="0" fontId="19" fillId="0" borderId="5" xfId="846" quotePrefix="1" applyFont="1" applyFill="1" applyBorder="1" applyAlignment="1" applyProtection="1">
      <alignment vertical="center" wrapText="1"/>
    </xf>
    <xf numFmtId="0" fontId="26" fillId="0" borderId="49" xfId="846" quotePrefix="1" applyFont="1" applyFill="1" applyBorder="1" applyProtection="1">
      <alignment horizontal="left" vertical="center"/>
    </xf>
    <xf numFmtId="0" fontId="26" fillId="0" borderId="0" xfId="846" quotePrefix="1" applyFont="1" applyFill="1" applyBorder="1" applyProtection="1">
      <alignment horizontal="left" vertical="center"/>
    </xf>
    <xf numFmtId="0" fontId="26" fillId="0" borderId="0" xfId="846" quotePrefix="1" applyFont="1" applyFill="1" applyBorder="1" applyAlignment="1" applyProtection="1">
      <alignment vertical="center"/>
    </xf>
    <xf numFmtId="0" fontId="26" fillId="0" borderId="0" xfId="846" quotePrefix="1" applyFont="1" applyFill="1" applyBorder="1" applyAlignment="1" applyProtection="1">
      <alignment vertical="center" wrapText="1"/>
    </xf>
    <xf numFmtId="168" fontId="19" fillId="0" borderId="64" xfId="264" quotePrefix="1" applyNumberFormat="1" applyFont="1" applyBorder="1" applyAlignment="1" applyProtection="1">
      <alignment horizontal="left" vertical="center" wrapText="1"/>
    </xf>
    <xf numFmtId="49" fontId="13" fillId="4" borderId="16" xfId="264" quotePrefix="1" applyNumberFormat="1" applyFont="1" applyFill="1" applyBorder="1" applyAlignment="1" applyProtection="1">
      <alignment horizontal="center" vertical="center"/>
    </xf>
    <xf numFmtId="49" fontId="20" fillId="4" borderId="17" xfId="264" quotePrefix="1" applyNumberFormat="1" applyFont="1" applyFill="1" applyBorder="1" applyAlignment="1" applyProtection="1">
      <alignment vertical="center"/>
    </xf>
    <xf numFmtId="49" fontId="19" fillId="4" borderId="17" xfId="264" quotePrefix="1" applyNumberFormat="1" applyFont="1" applyFill="1" applyBorder="1" applyAlignment="1" applyProtection="1">
      <alignment horizontal="left" vertical="center"/>
    </xf>
    <xf numFmtId="49" fontId="13" fillId="4" borderId="49" xfId="264" quotePrefix="1" applyNumberFormat="1" applyFont="1" applyFill="1" applyBorder="1" applyAlignment="1" applyProtection="1">
      <alignment horizontal="center" vertical="center"/>
    </xf>
    <xf numFmtId="49" fontId="20" fillId="4" borderId="0" xfId="264" quotePrefix="1" applyNumberFormat="1" applyFont="1" applyFill="1" applyBorder="1" applyAlignment="1" applyProtection="1">
      <alignment vertical="center"/>
    </xf>
    <xf numFmtId="49" fontId="19" fillId="4" borderId="0" xfId="264" quotePrefix="1" applyNumberFormat="1" applyFont="1" applyFill="1" applyBorder="1" applyAlignment="1" applyProtection="1">
      <alignment horizontal="left" vertical="center"/>
    </xf>
    <xf numFmtId="164" fontId="19" fillId="4" borderId="0" xfId="264" applyFont="1" applyFill="1" applyBorder="1" applyAlignment="1" applyProtection="1">
      <alignment vertical="center" wrapText="1"/>
    </xf>
    <xf numFmtId="7" fontId="19" fillId="4" borderId="78" xfId="844" applyNumberFormat="1" applyFont="1" applyFill="1" applyBorder="1" applyAlignment="1" applyProtection="1">
      <alignment vertical="center" wrapText="1" shrinkToFit="1"/>
    </xf>
    <xf numFmtId="0" fontId="13" fillId="0" borderId="49" xfId="846" quotePrefix="1" applyFont="1" applyFill="1" applyBorder="1" applyProtection="1">
      <alignment horizontal="left" vertical="center"/>
    </xf>
    <xf numFmtId="0" fontId="13" fillId="0" borderId="0" xfId="846" quotePrefix="1" applyFont="1" applyFill="1" applyBorder="1" applyProtection="1">
      <alignment horizontal="left" vertical="center"/>
    </xf>
    <xf numFmtId="0" fontId="13" fillId="0" borderId="0" xfId="846" quotePrefix="1" applyFont="1" applyFill="1" applyBorder="1" applyAlignment="1" applyProtection="1">
      <alignment vertical="center"/>
    </xf>
    <xf numFmtId="0" fontId="13" fillId="0" borderId="0" xfId="846" quotePrefix="1" applyFont="1" applyFill="1" applyBorder="1" applyAlignment="1" applyProtection="1">
      <alignment vertical="center" wrapText="1"/>
    </xf>
    <xf numFmtId="164" fontId="51" fillId="4" borderId="17" xfId="264" applyFont="1" applyFill="1" applyBorder="1" applyAlignment="1" applyProtection="1">
      <alignment vertical="center" wrapText="1"/>
    </xf>
    <xf numFmtId="168" fontId="51" fillId="4" borderId="74" xfId="264" quotePrefix="1" applyNumberFormat="1" applyFont="1" applyFill="1" applyBorder="1" applyAlignment="1" applyProtection="1">
      <alignment vertical="center"/>
    </xf>
    <xf numFmtId="168" fontId="19" fillId="0" borderId="70" xfId="264" quotePrefix="1" applyNumberFormat="1" applyFont="1" applyBorder="1" applyAlignment="1" applyProtection="1">
      <alignment vertical="center"/>
    </xf>
    <xf numFmtId="0" fontId="13" fillId="0" borderId="45" xfId="846" quotePrefix="1" applyFont="1" applyFill="1" applyBorder="1" applyProtection="1">
      <alignment horizontal="left" vertical="center"/>
    </xf>
    <xf numFmtId="0" fontId="13" fillId="0" borderId="5" xfId="846" quotePrefix="1" applyFont="1" applyFill="1" applyBorder="1" applyProtection="1">
      <alignment horizontal="left" vertical="center"/>
    </xf>
    <xf numFmtId="168" fontId="19" fillId="0" borderId="31" xfId="264" quotePrefix="1" applyNumberFormat="1" applyFont="1" applyBorder="1" applyAlignment="1" applyProtection="1">
      <alignment horizontal="left" vertical="center" wrapText="1"/>
    </xf>
    <xf numFmtId="49" fontId="19" fillId="0" borderId="62" xfId="264" quotePrefix="1" applyNumberFormat="1" applyFont="1" applyBorder="1" applyAlignment="1" applyProtection="1">
      <alignment horizontal="left" vertical="center"/>
    </xf>
    <xf numFmtId="49" fontId="25" fillId="0" borderId="16" xfId="264" quotePrefix="1" applyNumberFormat="1" applyFont="1" applyFill="1" applyBorder="1" applyAlignment="1" applyProtection="1">
      <alignment horizontal="center" vertical="center"/>
    </xf>
    <xf numFmtId="49" fontId="59" fillId="0" borderId="17" xfId="264" quotePrefix="1" applyNumberFormat="1" applyFont="1" applyFill="1" applyBorder="1" applyAlignment="1" applyProtection="1">
      <alignment vertical="center"/>
    </xf>
    <xf numFmtId="49" fontId="51" fillId="0" borderId="17" xfId="264" quotePrefix="1" applyNumberFormat="1" applyFont="1" applyFill="1" applyBorder="1" applyAlignment="1" applyProtection="1">
      <alignment horizontal="left" vertical="center"/>
    </xf>
    <xf numFmtId="164" fontId="51" fillId="0" borderId="17" xfId="264" applyFont="1" applyFill="1" applyBorder="1" applyAlignment="1" applyProtection="1">
      <alignment vertical="center" wrapText="1"/>
    </xf>
    <xf numFmtId="7" fontId="51" fillId="0" borderId="74" xfId="844" applyNumberFormat="1" applyFont="1" applyFill="1" applyBorder="1" applyAlignment="1" applyProtection="1">
      <alignment vertical="center" wrapText="1" shrinkToFit="1"/>
    </xf>
    <xf numFmtId="49" fontId="13" fillId="0" borderId="16" xfId="264" quotePrefix="1" applyNumberFormat="1" applyFont="1" applyFill="1" applyBorder="1" applyAlignment="1" applyProtection="1">
      <alignment horizontal="center" vertical="center"/>
    </xf>
    <xf numFmtId="49" fontId="20" fillId="0" borderId="17" xfId="264" quotePrefix="1" applyNumberFormat="1" applyFont="1" applyFill="1" applyBorder="1" applyAlignment="1" applyProtection="1">
      <alignment vertical="center"/>
    </xf>
    <xf numFmtId="49" fontId="19" fillId="0" borderId="17" xfId="264" quotePrefix="1" applyNumberFormat="1" applyFont="1" applyFill="1" applyBorder="1" applyAlignment="1" applyProtection="1">
      <alignment horizontal="left" vertical="center"/>
    </xf>
    <xf numFmtId="0" fontId="34" fillId="8" borderId="39" xfId="845" quotePrefix="1" applyBorder="1" applyProtection="1">
      <alignment vertical="center"/>
    </xf>
    <xf numFmtId="0" fontId="34" fillId="8" borderId="6" xfId="845" quotePrefix="1" applyBorder="1" applyProtection="1">
      <alignment vertical="center"/>
    </xf>
    <xf numFmtId="0" fontId="34" fillId="8" borderId="6" xfId="845" quotePrefix="1" applyBorder="1" applyAlignment="1" applyProtection="1">
      <alignment vertical="center" wrapText="1"/>
    </xf>
    <xf numFmtId="168" fontId="19" fillId="0" borderId="70" xfId="264" quotePrefix="1" applyNumberFormat="1" applyFont="1" applyBorder="1" applyAlignment="1" applyProtection="1">
      <alignment horizontal="left" vertical="center" wrapText="1"/>
    </xf>
    <xf numFmtId="0" fontId="19" fillId="4" borderId="5" xfId="846" quotePrefix="1" applyFont="1" applyFill="1" applyBorder="1" applyAlignment="1" applyProtection="1">
      <alignment vertical="center" wrapText="1"/>
    </xf>
    <xf numFmtId="164" fontId="19" fillId="4" borderId="6" xfId="264" applyFont="1" applyFill="1" applyBorder="1" applyAlignment="1" applyProtection="1">
      <alignment vertical="center" wrapText="1"/>
    </xf>
    <xf numFmtId="168" fontId="19" fillId="8" borderId="70" xfId="264" quotePrefix="1" applyNumberFormat="1" applyFont="1" applyFill="1" applyBorder="1" applyAlignment="1" applyProtection="1">
      <alignment horizontal="left" vertical="center" wrapText="1"/>
    </xf>
    <xf numFmtId="164" fontId="13" fillId="0" borderId="6" xfId="264" applyFont="1" applyBorder="1" applyAlignment="1" applyProtection="1">
      <alignment vertical="center"/>
    </xf>
    <xf numFmtId="0" fontId="58" fillId="8" borderId="5" xfId="845" quotePrefix="1" applyFont="1" applyBorder="1" applyAlignment="1" applyProtection="1">
      <alignment vertical="center" wrapText="1"/>
    </xf>
    <xf numFmtId="0" fontId="57" fillId="0" borderId="45" xfId="846" quotePrefix="1" applyFont="1" applyFill="1" applyBorder="1" applyProtection="1">
      <alignment horizontal="left" vertical="center"/>
    </xf>
    <xf numFmtId="164" fontId="56" fillId="0" borderId="0" xfId="264" applyFont="1" applyAlignment="1" applyProtection="1">
      <alignment vertical="center"/>
    </xf>
    <xf numFmtId="0" fontId="13" fillId="0" borderId="30" xfId="846" quotePrefix="1" applyFont="1" applyFill="1" applyBorder="1" applyProtection="1">
      <alignment horizontal="left" vertical="center"/>
    </xf>
    <xf numFmtId="0" fontId="13" fillId="0" borderId="11" xfId="846" quotePrefix="1" applyFont="1" applyFill="1" applyBorder="1" applyProtection="1">
      <alignment horizontal="left" vertical="center"/>
    </xf>
    <xf numFmtId="0" fontId="13" fillId="0" borderId="11" xfId="846" quotePrefix="1" applyFont="1" applyFill="1" applyBorder="1" applyAlignment="1" applyProtection="1">
      <alignment vertical="center"/>
    </xf>
    <xf numFmtId="0" fontId="13" fillId="0" borderId="11" xfId="846" quotePrefix="1" applyFont="1" applyFill="1" applyBorder="1" applyAlignment="1" applyProtection="1">
      <alignment vertical="center" wrapText="1"/>
    </xf>
    <xf numFmtId="164" fontId="38" fillId="0" borderId="0" xfId="264" applyFont="1" applyBorder="1" applyAlignment="1" applyProtection="1">
      <alignment vertical="center"/>
    </xf>
    <xf numFmtId="49" fontId="11" fillId="0" borderId="0" xfId="264" applyNumberFormat="1" applyFont="1" applyAlignment="1" applyProtection="1">
      <alignment horizontal="center" vertical="center"/>
    </xf>
    <xf numFmtId="49" fontId="11" fillId="0" borderId="0" xfId="264" applyNumberFormat="1" applyFont="1" applyAlignment="1" applyProtection="1">
      <alignment vertical="center"/>
    </xf>
    <xf numFmtId="49" fontId="11" fillId="0" borderId="0" xfId="264" applyNumberFormat="1" applyFont="1" applyAlignment="1" applyProtection="1">
      <alignment horizontal="left" vertical="center"/>
    </xf>
    <xf numFmtId="7" fontId="51" fillId="4" borderId="74" xfId="844" applyNumberFormat="1" applyFont="1" applyFill="1" applyBorder="1" applyAlignment="1" applyProtection="1">
      <alignment vertical="center" wrapText="1" shrinkToFit="1"/>
    </xf>
    <xf numFmtId="49" fontId="28" fillId="0" borderId="0" xfId="264" applyNumberFormat="1" applyFont="1" applyAlignment="1" applyProtection="1">
      <alignment horizontal="left" vertical="center"/>
      <protection locked="0"/>
    </xf>
    <xf numFmtId="0" fontId="54" fillId="0" borderId="0" xfId="849" applyFont="1" applyAlignment="1" applyProtection="1">
      <alignment vertical="center"/>
      <protection locked="0"/>
    </xf>
    <xf numFmtId="0" fontId="26" fillId="0" borderId="0" xfId="849" applyFont="1" applyAlignment="1" applyProtection="1">
      <alignment vertical="center"/>
      <protection locked="0"/>
    </xf>
    <xf numFmtId="0" fontId="62" fillId="0" borderId="0" xfId="859" applyFont="1" applyProtection="1">
      <protection locked="0"/>
    </xf>
    <xf numFmtId="0" fontId="19" fillId="0" borderId="66" xfId="859" applyFont="1" applyBorder="1" applyAlignment="1">
      <alignment vertical="center" wrapText="1"/>
    </xf>
    <xf numFmtId="0" fontId="19" fillId="0" borderId="53" xfId="859" applyFont="1" applyBorder="1" applyAlignment="1">
      <alignment vertical="center" wrapText="1"/>
    </xf>
    <xf numFmtId="0" fontId="35" fillId="0" borderId="0" xfId="859" applyFont="1" applyAlignment="1" applyProtection="1">
      <alignment horizontal="left"/>
    </xf>
    <xf numFmtId="0" fontId="28" fillId="0" borderId="0" xfId="859" applyFont="1" applyAlignment="1" applyProtection="1">
      <alignment horizontal="center" vertical="center"/>
    </xf>
    <xf numFmtId="0" fontId="28" fillId="0" borderId="0" xfId="859" applyFont="1" applyAlignment="1" applyProtection="1">
      <alignment horizontal="right" vertical="center"/>
    </xf>
    <xf numFmtId="0" fontId="11" fillId="0" borderId="0" xfId="859" applyFont="1" applyAlignment="1" applyProtection="1">
      <alignment vertical="center"/>
    </xf>
    <xf numFmtId="0" fontId="12" fillId="10" borderId="2" xfId="859" applyFont="1" applyFill="1" applyBorder="1" applyAlignment="1" applyProtection="1">
      <alignment horizontal="left" vertical="center"/>
    </xf>
    <xf numFmtId="0" fontId="28" fillId="10" borderId="6" xfId="859" applyFont="1" applyFill="1" applyBorder="1" applyAlignment="1" applyProtection="1">
      <alignment horizontal="center" vertical="center"/>
    </xf>
    <xf numFmtId="0" fontId="23" fillId="10" borderId="21" xfId="859" applyFont="1" applyFill="1" applyBorder="1" applyAlignment="1" applyProtection="1">
      <alignment horizontal="right" vertical="center"/>
    </xf>
    <xf numFmtId="0" fontId="23" fillId="0" borderId="0" xfId="859" applyFont="1" applyFill="1" applyAlignment="1" applyProtection="1">
      <alignment horizontal="center" vertical="center"/>
    </xf>
    <xf numFmtId="0" fontId="13" fillId="0" borderId="22" xfId="859" applyFont="1" applyBorder="1" applyAlignment="1" applyProtection="1">
      <alignment horizontal="center" vertical="center"/>
    </xf>
    <xf numFmtId="0" fontId="13" fillId="0" borderId="41" xfId="859" applyFont="1" applyBorder="1" applyAlignment="1" applyProtection="1">
      <alignment horizontal="center" vertical="center" wrapText="1"/>
    </xf>
    <xf numFmtId="0" fontId="13" fillId="0" borderId="25" xfId="859" applyFont="1" applyBorder="1" applyAlignment="1" applyProtection="1">
      <alignment horizontal="center" vertical="center"/>
    </xf>
    <xf numFmtId="0" fontId="13" fillId="0" borderId="18" xfId="859" applyFont="1" applyBorder="1" applyAlignment="1" applyProtection="1">
      <alignment horizontal="center" vertical="center"/>
    </xf>
    <xf numFmtId="0" fontId="13" fillId="0" borderId="23" xfId="859" applyFont="1" applyBorder="1" applyAlignment="1" applyProtection="1">
      <alignment horizontal="center" vertical="center"/>
    </xf>
    <xf numFmtId="0" fontId="13" fillId="0" borderId="21" xfId="859" applyFont="1" applyBorder="1" applyAlignment="1" applyProtection="1">
      <alignment horizontal="center" vertical="center" wrapText="1"/>
    </xf>
    <xf numFmtId="1" fontId="13" fillId="0" borderId="34" xfId="859" quotePrefix="1" applyNumberFormat="1" applyFont="1" applyBorder="1" applyAlignment="1" applyProtection="1">
      <alignment horizontal="center" vertical="center"/>
    </xf>
    <xf numFmtId="1" fontId="13" fillId="0" borderId="61" xfId="859" quotePrefix="1" applyNumberFormat="1" applyFont="1" applyBorder="1" applyAlignment="1" applyProtection="1">
      <alignment horizontal="center" vertical="center"/>
    </xf>
    <xf numFmtId="44" fontId="11" fillId="0" borderId="32" xfId="859" quotePrefix="1" applyNumberFormat="1" applyFont="1" applyBorder="1" applyAlignment="1" applyProtection="1">
      <alignment horizontal="left" vertical="center"/>
    </xf>
    <xf numFmtId="0" fontId="11" fillId="0" borderId="1" xfId="859" applyFont="1" applyBorder="1" applyAlignment="1" applyProtection="1">
      <alignment horizontal="center" vertical="center"/>
    </xf>
    <xf numFmtId="0" fontId="11" fillId="0" borderId="4" xfId="859" applyFont="1" applyBorder="1" applyAlignment="1" applyProtection="1">
      <alignment horizontal="center" vertical="center" wrapText="1"/>
    </xf>
    <xf numFmtId="0" fontId="11" fillId="0" borderId="4" xfId="859" applyFont="1" applyBorder="1" applyAlignment="1" applyProtection="1">
      <alignment horizontal="left" vertical="center" wrapText="1"/>
    </xf>
    <xf numFmtId="44" fontId="24" fillId="0" borderId="10" xfId="844" applyFont="1" applyFill="1" applyBorder="1" applyAlignment="1" applyProtection="1">
      <alignment horizontal="center" vertical="center" shrinkToFit="1"/>
    </xf>
    <xf numFmtId="0" fontId="11" fillId="4" borderId="43" xfId="859" applyFont="1" applyFill="1" applyBorder="1" applyAlignment="1" applyProtection="1">
      <alignment vertical="center"/>
    </xf>
    <xf numFmtId="0" fontId="11" fillId="4" borderId="63" xfId="859" applyFont="1" applyFill="1" applyBorder="1" applyAlignment="1" applyProtection="1">
      <alignment vertical="center"/>
    </xf>
    <xf numFmtId="168" fontId="12" fillId="0" borderId="22" xfId="859" quotePrefix="1" applyNumberFormat="1" applyFont="1" applyBorder="1" applyAlignment="1" applyProtection="1">
      <alignment horizontal="center" vertical="center"/>
    </xf>
    <xf numFmtId="168" fontId="12" fillId="0" borderId="41" xfId="859" quotePrefix="1" applyNumberFormat="1" applyFont="1" applyBorder="1" applyAlignment="1" applyProtection="1">
      <alignment horizontal="center" vertical="center"/>
    </xf>
    <xf numFmtId="0" fontId="11" fillId="0" borderId="0" xfId="859" applyFont="1" applyAlignment="1" applyProtection="1">
      <alignment horizontal="center" vertical="center"/>
    </xf>
    <xf numFmtId="14" fontId="28" fillId="4" borderId="0" xfId="859" applyNumberFormat="1" applyFont="1" applyFill="1" applyAlignment="1" applyProtection="1">
      <alignment vertical="center"/>
    </xf>
    <xf numFmtId="14" fontId="28" fillId="4" borderId="0" xfId="859" applyNumberFormat="1" applyFont="1" applyFill="1" applyAlignment="1" applyProtection="1">
      <alignment horizontal="center" vertical="center"/>
    </xf>
    <xf numFmtId="14" fontId="28" fillId="4" borderId="0" xfId="859" applyNumberFormat="1" applyFont="1" applyFill="1" applyAlignment="1" applyProtection="1">
      <alignment horizontal="center" vertical="center" wrapText="1"/>
    </xf>
    <xf numFmtId="0" fontId="28" fillId="0" borderId="0" xfId="859" applyFont="1" applyAlignment="1" applyProtection="1">
      <alignment vertical="center"/>
    </xf>
    <xf numFmtId="0" fontId="28" fillId="15" borderId="4" xfId="859" applyFont="1" applyFill="1" applyBorder="1" applyAlignment="1" applyProtection="1">
      <alignment vertical="center"/>
    </xf>
    <xf numFmtId="0" fontId="26" fillId="4" borderId="0" xfId="849" applyFont="1" applyFill="1" applyAlignment="1" applyProtection="1">
      <alignment vertical="center"/>
    </xf>
    <xf numFmtId="14" fontId="28" fillId="4" borderId="0" xfId="849" applyNumberFormat="1" applyFont="1" applyFill="1" applyAlignment="1" applyProtection="1">
      <alignment vertical="center"/>
    </xf>
    <xf numFmtId="0" fontId="48" fillId="4" borderId="0" xfId="849" applyFont="1" applyFill="1" applyAlignment="1" applyProtection="1">
      <alignment horizontal="center" vertical="center" wrapText="1"/>
    </xf>
    <xf numFmtId="0" fontId="48" fillId="4" borderId="0" xfId="849" applyFont="1" applyFill="1" applyAlignment="1" applyProtection="1">
      <alignment horizontal="center" vertical="center"/>
    </xf>
    <xf numFmtId="169" fontId="26" fillId="4" borderId="0" xfId="850" applyNumberFormat="1" applyFont="1" applyFill="1" applyBorder="1" applyAlignment="1" applyProtection="1">
      <alignment vertical="center"/>
    </xf>
    <xf numFmtId="44" fontId="12" fillId="0" borderId="23" xfId="850" applyFont="1" applyFill="1" applyBorder="1" applyAlignment="1" applyProtection="1">
      <alignment horizontal="right" vertical="center"/>
    </xf>
    <xf numFmtId="44" fontId="28" fillId="0" borderId="21" xfId="850" applyFont="1" applyFill="1" applyBorder="1" applyAlignment="1" applyProtection="1">
      <alignment vertical="center"/>
    </xf>
    <xf numFmtId="44" fontId="25" fillId="0" borderId="4" xfId="850" applyFont="1" applyFill="1" applyBorder="1" applyAlignment="1" applyProtection="1">
      <alignment vertical="center"/>
    </xf>
    <xf numFmtId="10" fontId="25" fillId="0" borderId="4" xfId="851" applyNumberFormat="1" applyFont="1" applyFill="1" applyBorder="1" applyAlignment="1" applyProtection="1">
      <alignment vertical="center"/>
    </xf>
    <xf numFmtId="0" fontId="35" fillId="0" borderId="0" xfId="854" applyFont="1" applyAlignment="1" applyProtection="1">
      <alignment horizontal="left"/>
    </xf>
    <xf numFmtId="0" fontId="28" fillId="0" borderId="0" xfId="854" applyFont="1" applyAlignment="1" applyProtection="1">
      <alignment horizontal="right" vertical="center"/>
    </xf>
    <xf numFmtId="0" fontId="28" fillId="0" borderId="0" xfId="854" applyFont="1" applyAlignment="1" applyProtection="1">
      <alignment horizontal="center" vertical="center"/>
    </xf>
    <xf numFmtId="0" fontId="11" fillId="0" borderId="0" xfId="854" applyFont="1" applyAlignment="1" applyProtection="1">
      <alignment vertical="center"/>
    </xf>
    <xf numFmtId="0" fontId="13" fillId="0" borderId="22" xfId="854" applyFont="1" applyBorder="1" applyAlignment="1" applyProtection="1">
      <alignment horizontal="center" vertical="center"/>
    </xf>
    <xf numFmtId="0" fontId="13" fillId="0" borderId="18" xfId="854" applyFont="1" applyBorder="1" applyAlignment="1" applyProtection="1">
      <alignment horizontal="center" vertical="center"/>
    </xf>
    <xf numFmtId="0" fontId="13" fillId="0" borderId="23" xfId="854" applyFont="1" applyBorder="1" applyAlignment="1" applyProtection="1">
      <alignment horizontal="center" vertical="center"/>
    </xf>
    <xf numFmtId="0" fontId="13" fillId="0" borderId="21" xfId="854" applyFont="1" applyBorder="1" applyAlignment="1" applyProtection="1">
      <alignment horizontal="center" vertical="center" wrapText="1"/>
    </xf>
    <xf numFmtId="1" fontId="13" fillId="0" borderId="42" xfId="854" quotePrefix="1" applyNumberFormat="1" applyFont="1" applyBorder="1" applyAlignment="1" applyProtection="1">
      <alignment horizontal="center" vertical="center"/>
    </xf>
    <xf numFmtId="0" fontId="13" fillId="0" borderId="3" xfId="854" applyFont="1" applyBorder="1" applyAlignment="1" applyProtection="1">
      <alignment horizontal="left" vertical="center" wrapText="1"/>
    </xf>
    <xf numFmtId="44" fontId="11" fillId="0" borderId="46" xfId="854" quotePrefix="1" applyNumberFormat="1" applyFont="1" applyBorder="1" applyAlignment="1" applyProtection="1">
      <alignment horizontal="left" vertical="center"/>
    </xf>
    <xf numFmtId="0" fontId="11" fillId="0" borderId="1" xfId="854" applyFont="1" applyBorder="1" applyAlignment="1" applyProtection="1">
      <alignment horizontal="center" vertical="center"/>
    </xf>
    <xf numFmtId="0" fontId="28" fillId="0" borderId="4" xfId="854" applyFont="1" applyBorder="1" applyAlignment="1" applyProtection="1">
      <alignment horizontal="left" vertical="center" wrapText="1"/>
    </xf>
    <xf numFmtId="0" fontId="11" fillId="4" borderId="43" xfId="854" applyFont="1" applyFill="1" applyBorder="1" applyAlignment="1" applyProtection="1">
      <alignment vertical="center"/>
    </xf>
    <xf numFmtId="0" fontId="11" fillId="4" borderId="20" xfId="854" applyFont="1" applyFill="1" applyBorder="1" applyAlignment="1" applyProtection="1">
      <alignment horizontal="left" vertical="center" wrapText="1"/>
    </xf>
    <xf numFmtId="168" fontId="12" fillId="0" borderId="22" xfId="854" quotePrefix="1" applyNumberFormat="1" applyFont="1" applyBorder="1" applyAlignment="1" applyProtection="1">
      <alignment horizontal="center" vertical="center"/>
    </xf>
    <xf numFmtId="0" fontId="12" fillId="0" borderId="18" xfId="854" applyFont="1" applyBorder="1" applyAlignment="1" applyProtection="1">
      <alignment horizontal="right" vertical="center"/>
    </xf>
    <xf numFmtId="14" fontId="28" fillId="4" borderId="0" xfId="854" applyNumberFormat="1" applyFont="1" applyFill="1" applyAlignment="1" applyProtection="1">
      <alignment horizontal="center" vertical="center" wrapText="1"/>
    </xf>
    <xf numFmtId="14" fontId="28" fillId="4" borderId="0" xfId="854" applyNumberFormat="1" applyFont="1" applyFill="1" applyAlignment="1" applyProtection="1">
      <alignment vertical="center"/>
    </xf>
    <xf numFmtId="44" fontId="12" fillId="0" borderId="23" xfId="855" applyFont="1" applyFill="1" applyBorder="1" applyAlignment="1" applyProtection="1">
      <alignment horizontal="right" vertical="center"/>
    </xf>
    <xf numFmtId="44" fontId="28" fillId="0" borderId="21" xfId="855" applyFont="1" applyFill="1" applyBorder="1" applyAlignment="1" applyProtection="1">
      <alignment vertical="center"/>
    </xf>
    <xf numFmtId="0" fontId="11" fillId="0" borderId="6" xfId="860" applyFont="1" applyBorder="1" applyAlignment="1">
      <alignment vertical="center" wrapText="1"/>
    </xf>
    <xf numFmtId="0" fontId="11" fillId="0" borderId="10" xfId="860" applyFont="1" applyBorder="1" applyAlignment="1">
      <alignment vertical="center" wrapText="1"/>
    </xf>
    <xf numFmtId="0" fontId="11" fillId="0" borderId="39" xfId="860" applyFont="1" applyBorder="1" applyAlignment="1">
      <alignment vertical="center"/>
    </xf>
    <xf numFmtId="164" fontId="12" fillId="0" borderId="24" xfId="0" applyFont="1" applyFill="1" applyBorder="1" applyAlignment="1" applyProtection="1">
      <alignment horizontal="left" vertical="top"/>
    </xf>
    <xf numFmtId="164" fontId="12" fillId="0" borderId="42" xfId="0" applyFont="1" applyFill="1" applyBorder="1" applyAlignment="1" applyProtection="1">
      <alignment horizontal="center" vertical="center"/>
    </xf>
    <xf numFmtId="164" fontId="12" fillId="0" borderId="5" xfId="0" applyFont="1" applyFill="1" applyBorder="1" applyAlignment="1" applyProtection="1">
      <alignment horizontal="center" vertical="center"/>
    </xf>
    <xf numFmtId="44" fontId="12" fillId="0" borderId="46" xfId="0" applyNumberFormat="1" applyFont="1" applyFill="1" applyBorder="1" applyAlignment="1" applyProtection="1">
      <alignment horizontal="right" vertical="center"/>
    </xf>
    <xf numFmtId="164" fontId="12" fillId="0" borderId="75" xfId="0" applyFont="1" applyFill="1" applyBorder="1" applyAlignment="1" applyProtection="1">
      <alignment horizontal="left" vertical="center" wrapText="1"/>
    </xf>
    <xf numFmtId="0" fontId="28" fillId="0" borderId="0" xfId="860" applyFont="1" applyAlignment="1" applyProtection="1">
      <alignment vertical="center"/>
      <protection locked="0"/>
    </xf>
    <xf numFmtId="44" fontId="11" fillId="0" borderId="20" xfId="1" applyFont="1" applyFill="1" applyBorder="1" applyAlignment="1" applyProtection="1">
      <alignment vertical="center"/>
    </xf>
    <xf numFmtId="44" fontId="11" fillId="0" borderId="20" xfId="850" applyFont="1" applyFill="1" applyBorder="1" applyAlignment="1" applyProtection="1">
      <alignment vertical="center"/>
    </xf>
    <xf numFmtId="44" fontId="11" fillId="11" borderId="63" xfId="850" applyFont="1" applyFill="1" applyBorder="1" applyAlignment="1" applyProtection="1">
      <alignment vertical="center"/>
      <protection locked="0"/>
    </xf>
    <xf numFmtId="10" fontId="28" fillId="15" borderId="4" xfId="851" applyNumberFormat="1" applyFont="1" applyFill="1" applyBorder="1" applyAlignment="1" applyProtection="1">
      <alignment horizontal="center" vertical="center"/>
      <protection locked="0"/>
    </xf>
    <xf numFmtId="10" fontId="28" fillId="15" borderId="20" xfId="851" applyNumberFormat="1" applyFont="1" applyFill="1" applyBorder="1" applyAlignment="1" applyProtection="1">
      <alignment horizontal="center" vertical="center"/>
      <protection locked="0"/>
    </xf>
    <xf numFmtId="44" fontId="11" fillId="11" borderId="63" xfId="1" applyFont="1" applyFill="1" applyBorder="1" applyAlignment="1" applyProtection="1">
      <alignment vertical="center"/>
      <protection locked="0"/>
    </xf>
    <xf numFmtId="44" fontId="13" fillId="11" borderId="72" xfId="850" applyFont="1" applyFill="1" applyBorder="1" applyAlignment="1" applyProtection="1">
      <alignment vertical="center"/>
      <protection locked="0"/>
    </xf>
    <xf numFmtId="44" fontId="13" fillId="11" borderId="72" xfId="1" applyFont="1" applyFill="1" applyBorder="1" applyAlignment="1" applyProtection="1">
      <alignment vertical="center"/>
      <protection locked="0"/>
    </xf>
    <xf numFmtId="164" fontId="11" fillId="21" borderId="65" xfId="0" applyFont="1" applyFill="1" applyBorder="1" applyAlignment="1" applyProtection="1">
      <alignment vertical="center"/>
    </xf>
    <xf numFmtId="164" fontId="13" fillId="21" borderId="62" xfId="0" applyFont="1" applyFill="1" applyBorder="1" applyAlignment="1" applyProtection="1">
      <alignment horizontal="left" vertical="center"/>
    </xf>
    <xf numFmtId="44" fontId="13" fillId="21" borderId="20" xfId="3" applyNumberFormat="1" applyFont="1" applyFill="1" applyBorder="1" applyAlignment="1" applyProtection="1">
      <alignment vertical="center"/>
    </xf>
    <xf numFmtId="44" fontId="13" fillId="21" borderId="44" xfId="3" applyNumberFormat="1" applyFont="1" applyFill="1" applyBorder="1" applyAlignment="1" applyProtection="1">
      <alignment vertical="center"/>
    </xf>
    <xf numFmtId="168" fontId="20" fillId="0" borderId="31" xfId="264" quotePrefix="1" applyNumberFormat="1" applyFont="1" applyBorder="1" applyAlignment="1" applyProtection="1">
      <alignment vertical="center" wrapText="1"/>
    </xf>
    <xf numFmtId="168" fontId="20" fillId="0" borderId="64" xfId="264" quotePrefix="1" applyNumberFormat="1" applyFont="1" applyBorder="1" applyAlignment="1" applyProtection="1">
      <alignment horizontal="left" vertical="center" wrapText="1"/>
    </xf>
    <xf numFmtId="168" fontId="20" fillId="0" borderId="64" xfId="264" quotePrefix="1" applyNumberFormat="1" applyFont="1" applyBorder="1" applyAlignment="1" applyProtection="1">
      <alignment vertical="center"/>
    </xf>
    <xf numFmtId="0" fontId="26" fillId="0" borderId="16" xfId="846" quotePrefix="1" applyFont="1" applyFill="1" applyBorder="1" applyProtection="1">
      <alignment horizontal="left" vertical="center"/>
    </xf>
    <xf numFmtId="0" fontId="26" fillId="0" borderId="17" xfId="846" quotePrefix="1" applyFont="1" applyFill="1" applyBorder="1" applyProtection="1">
      <alignment horizontal="left" vertical="center"/>
    </xf>
    <xf numFmtId="49" fontId="51" fillId="0" borderId="17" xfId="264" quotePrefix="1" applyNumberFormat="1" applyFont="1" applyBorder="1" applyAlignment="1" applyProtection="1">
      <alignment horizontal="left" vertical="center"/>
    </xf>
    <xf numFmtId="164" fontId="51" fillId="0" borderId="17" xfId="264" applyFont="1" applyBorder="1" applyAlignment="1" applyProtection="1">
      <alignment vertical="center" wrapText="1"/>
    </xf>
    <xf numFmtId="168" fontId="51" fillId="0" borderId="74" xfId="264" quotePrefix="1" applyNumberFormat="1" applyFont="1" applyBorder="1" applyAlignment="1" applyProtection="1">
      <alignment horizontal="left" vertical="center" wrapText="1"/>
    </xf>
    <xf numFmtId="164" fontId="50" fillId="0" borderId="0" xfId="264" applyFont="1" applyAlignment="1" applyProtection="1">
      <alignment vertical="center"/>
    </xf>
    <xf numFmtId="168" fontId="20" fillId="0" borderId="70" xfId="264" quotePrefix="1" applyNumberFormat="1" applyFont="1" applyBorder="1" applyAlignment="1" applyProtection="1">
      <alignment horizontal="left" vertical="center" wrapText="1"/>
    </xf>
    <xf numFmtId="0" fontId="19" fillId="0" borderId="5" xfId="846" quotePrefix="1" applyFont="1" applyFill="1" applyBorder="1" applyAlignment="1" applyProtection="1">
      <alignment vertical="center"/>
    </xf>
    <xf numFmtId="164" fontId="12" fillId="0" borderId="18" xfId="0" applyFont="1" applyBorder="1" applyAlignment="1">
      <alignment horizontal="center" vertical="center"/>
    </xf>
    <xf numFmtId="164" fontId="13" fillId="0" borderId="16" xfId="0" applyFont="1" applyBorder="1" applyAlignment="1">
      <alignment horizontal="center" vertical="center" wrapText="1"/>
    </xf>
    <xf numFmtId="164" fontId="11" fillId="0" borderId="0" xfId="0" applyFont="1" applyAlignment="1">
      <alignment vertical="center" wrapText="1"/>
    </xf>
    <xf numFmtId="164" fontId="11" fillId="0" borderId="79" xfId="3" applyFont="1" applyBorder="1" applyAlignment="1">
      <alignment vertical="center"/>
    </xf>
    <xf numFmtId="164" fontId="12" fillId="0" borderId="0" xfId="0" applyFont="1" applyAlignment="1">
      <alignment vertical="center"/>
    </xf>
    <xf numFmtId="164" fontId="12" fillId="0" borderId="39" xfId="0" applyFont="1" applyBorder="1" applyAlignment="1">
      <alignment horizontal="center" vertical="center"/>
    </xf>
    <xf numFmtId="164" fontId="12" fillId="0" borderId="6" xfId="0" applyFont="1" applyBorder="1" applyAlignment="1">
      <alignment horizontal="center" vertical="center"/>
    </xf>
    <xf numFmtId="164" fontId="12" fillId="0" borderId="6" xfId="3" applyFont="1" applyBorder="1" applyAlignment="1">
      <alignment horizontal="left" vertical="center"/>
    </xf>
    <xf numFmtId="164" fontId="34" fillId="0" borderId="6" xfId="0" applyFont="1" applyBorder="1" applyAlignment="1">
      <alignment horizontal="left" vertical="center"/>
    </xf>
    <xf numFmtId="166" fontId="12" fillId="3" borderId="4" xfId="0" applyNumberFormat="1" applyFont="1" applyFill="1" applyBorder="1" applyAlignment="1">
      <alignment horizontal="right" vertical="center" wrapText="1"/>
    </xf>
    <xf numFmtId="164" fontId="12" fillId="3" borderId="2" xfId="0" applyFont="1" applyFill="1" applyBorder="1" applyAlignment="1">
      <alignment horizontal="center" vertical="center"/>
    </xf>
    <xf numFmtId="44" fontId="12" fillId="3" borderId="10" xfId="0" applyNumberFormat="1" applyFont="1" applyFill="1" applyBorder="1" applyAlignment="1">
      <alignment vertical="center"/>
    </xf>
    <xf numFmtId="164" fontId="12" fillId="0" borderId="36" xfId="0" applyFont="1" applyBorder="1" applyAlignment="1">
      <alignment horizontal="left" vertical="center" wrapText="1"/>
    </xf>
    <xf numFmtId="164" fontId="12" fillId="0" borderId="80" xfId="0" applyFont="1" applyFill="1" applyBorder="1" applyAlignment="1" applyProtection="1">
      <alignment horizontal="center" vertical="center"/>
    </xf>
    <xf numFmtId="164" fontId="11" fillId="0" borderId="45" xfId="3" applyFont="1" applyFill="1" applyBorder="1" applyAlignment="1" applyProtection="1">
      <alignment vertical="center"/>
    </xf>
    <xf numFmtId="164" fontId="11" fillId="0" borderId="5" xfId="3" applyFont="1" applyFill="1" applyBorder="1" applyAlignment="1" applyProtection="1">
      <alignment vertical="center"/>
    </xf>
    <xf numFmtId="44" fontId="13" fillId="0" borderId="3" xfId="3" applyNumberFormat="1" applyFont="1" applyFill="1" applyBorder="1" applyAlignment="1" applyProtection="1">
      <alignment vertical="center"/>
    </xf>
    <xf numFmtId="164" fontId="11" fillId="0" borderId="45" xfId="0" applyFont="1" applyBorder="1" applyAlignment="1">
      <alignment vertical="center"/>
    </xf>
    <xf numFmtId="44" fontId="13" fillId="0" borderId="46" xfId="0" applyNumberFormat="1" applyFont="1" applyBorder="1" applyAlignment="1">
      <alignment vertical="center"/>
    </xf>
    <xf numFmtId="44" fontId="13" fillId="0" borderId="18" xfId="0" applyNumberFormat="1" applyFont="1" applyFill="1" applyBorder="1" applyAlignment="1">
      <alignment horizontal="right" vertical="center"/>
    </xf>
    <xf numFmtId="44" fontId="13" fillId="0" borderId="23" xfId="0" applyNumberFormat="1" applyFont="1" applyFill="1" applyBorder="1" applyAlignment="1">
      <alignment horizontal="right" vertical="center"/>
    </xf>
    <xf numFmtId="164" fontId="12" fillId="0" borderId="81" xfId="0" applyFont="1" applyFill="1" applyBorder="1" applyAlignment="1" applyProtection="1">
      <alignment horizontal="center" vertical="center"/>
    </xf>
    <xf numFmtId="43" fontId="12" fillId="0" borderId="76" xfId="847" applyFont="1" applyFill="1" applyBorder="1" applyAlignment="1" applyProtection="1">
      <alignment horizontal="center" vertical="center"/>
    </xf>
    <xf numFmtId="43" fontId="12" fillId="3" borderId="3" xfId="847" applyFont="1" applyFill="1" applyBorder="1" applyAlignment="1">
      <alignment horizontal="right" vertical="center"/>
    </xf>
    <xf numFmtId="10" fontId="12" fillId="22" borderId="74" xfId="847" applyNumberFormat="1" applyFont="1" applyFill="1" applyBorder="1" applyAlignment="1" applyProtection="1">
      <alignment horizontal="center" vertical="center"/>
    </xf>
    <xf numFmtId="164" fontId="12" fillId="0" borderId="74" xfId="264" applyFont="1" applyBorder="1" applyAlignment="1" applyProtection="1">
      <alignment horizontal="center" vertical="center" wrapText="1"/>
    </xf>
    <xf numFmtId="164" fontId="61" fillId="8" borderId="56" xfId="264" applyFont="1" applyFill="1" applyBorder="1" applyAlignment="1" applyProtection="1">
      <alignment vertical="center"/>
    </xf>
    <xf numFmtId="164" fontId="20" fillId="0" borderId="31" xfId="264" applyFont="1" applyBorder="1" applyAlignment="1" applyProtection="1">
      <alignment vertical="center"/>
    </xf>
    <xf numFmtId="164" fontId="19" fillId="0" borderId="31" xfId="264" applyFont="1" applyBorder="1" applyAlignment="1" applyProtection="1">
      <alignment vertical="center"/>
    </xf>
    <xf numFmtId="164" fontId="51" fillId="0" borderId="31" xfId="264" applyFont="1" applyBorder="1" applyAlignment="1" applyProtection="1">
      <alignment vertical="center"/>
    </xf>
    <xf numFmtId="164" fontId="60" fillId="8" borderId="31" xfId="264" applyFont="1" applyFill="1" applyBorder="1" applyAlignment="1" applyProtection="1">
      <alignment vertical="center"/>
    </xf>
    <xf numFmtId="164" fontId="61" fillId="8" borderId="31" xfId="264" applyFont="1" applyFill="1" applyBorder="1" applyAlignment="1" applyProtection="1">
      <alignment vertical="center"/>
    </xf>
    <xf numFmtId="164" fontId="51" fillId="0" borderId="64" xfId="264" applyFont="1" applyBorder="1" applyAlignment="1" applyProtection="1">
      <alignment vertical="center"/>
    </xf>
    <xf numFmtId="164" fontId="51" fillId="4" borderId="74" xfId="264" applyFont="1" applyFill="1" applyBorder="1" applyAlignment="1" applyProtection="1">
      <alignment vertical="center"/>
    </xf>
    <xf numFmtId="164" fontId="19" fillId="4" borderId="78" xfId="264" applyFont="1" applyFill="1" applyBorder="1" applyAlignment="1" applyProtection="1">
      <alignment vertical="center"/>
    </xf>
    <xf numFmtId="164" fontId="19" fillId="0" borderId="70" xfId="264" applyFont="1" applyBorder="1" applyAlignment="1" applyProtection="1">
      <alignment vertical="center"/>
    </xf>
    <xf numFmtId="164" fontId="19" fillId="0" borderId="64" xfId="264" applyFont="1" applyBorder="1" applyAlignment="1" applyProtection="1">
      <alignment vertical="center"/>
    </xf>
    <xf numFmtId="164" fontId="51" fillId="0" borderId="74" xfId="264" applyFont="1" applyFill="1" applyBorder="1" applyAlignment="1" applyProtection="1">
      <alignment vertical="center"/>
    </xf>
    <xf numFmtId="164" fontId="51" fillId="0" borderId="74" xfId="264" applyFont="1" applyBorder="1" applyAlignment="1" applyProtection="1">
      <alignment vertical="center"/>
    </xf>
    <xf numFmtId="164" fontId="51" fillId="8" borderId="31" xfId="264" applyFont="1" applyFill="1" applyBorder="1" applyAlignment="1" applyProtection="1">
      <alignment vertical="center"/>
    </xf>
    <xf numFmtId="164" fontId="38" fillId="0" borderId="31" xfId="264" applyFont="1" applyBorder="1" applyAlignment="1" applyProtection="1">
      <alignment vertical="center"/>
    </xf>
    <xf numFmtId="164" fontId="38" fillId="0" borderId="57" xfId="264" applyFont="1" applyBorder="1" applyAlignment="1" applyProtection="1">
      <alignment vertical="center"/>
    </xf>
    <xf numFmtId="164" fontId="25" fillId="0" borderId="0" xfId="264" applyFont="1" applyBorder="1" applyAlignment="1" applyProtection="1">
      <alignment vertical="center"/>
    </xf>
    <xf numFmtId="1" fontId="25" fillId="0" borderId="0" xfId="264" quotePrefix="1" applyNumberFormat="1" applyFont="1" applyAlignment="1" applyProtection="1">
      <alignment horizontal="right" vertical="top"/>
    </xf>
    <xf numFmtId="166" fontId="11" fillId="4" borderId="4" xfId="0" applyNumberFormat="1" applyFont="1" applyFill="1" applyBorder="1" applyAlignment="1">
      <alignment vertical="center"/>
    </xf>
    <xf numFmtId="10" fontId="12" fillId="5" borderId="74" xfId="847" applyNumberFormat="1" applyFont="1" applyFill="1" applyBorder="1" applyAlignment="1" applyProtection="1">
      <alignment horizontal="center" vertical="center"/>
    </xf>
    <xf numFmtId="9" fontId="11" fillId="15" borderId="2" xfId="853" applyFont="1" applyFill="1" applyBorder="1" applyAlignment="1" applyProtection="1">
      <alignment horizontal="center" vertical="center" wrapText="1"/>
      <protection locked="0"/>
    </xf>
    <xf numFmtId="164" fontId="13" fillId="0" borderId="0" xfId="264" applyFont="1" applyAlignment="1" applyProtection="1">
      <alignment horizontal="right" vertical="center"/>
    </xf>
    <xf numFmtId="164" fontId="11" fillId="0" borderId="0" xfId="0" applyFont="1" applyFill="1" applyAlignment="1"/>
    <xf numFmtId="44" fontId="11" fillId="15" borderId="63" xfId="1" applyFont="1" applyFill="1" applyBorder="1" applyAlignment="1" applyProtection="1">
      <alignment vertical="center"/>
      <protection locked="0"/>
    </xf>
    <xf numFmtId="44" fontId="11" fillId="15" borderId="63" xfId="850" applyFont="1" applyFill="1" applyBorder="1" applyAlignment="1" applyProtection="1">
      <alignment vertical="center"/>
      <protection locked="0"/>
    </xf>
    <xf numFmtId="44" fontId="13" fillId="15" borderId="72" xfId="850" applyFont="1" applyFill="1" applyBorder="1" applyAlignment="1" applyProtection="1">
      <alignment vertical="center"/>
      <protection locked="0"/>
    </xf>
    <xf numFmtId="164" fontId="12" fillId="22" borderId="4" xfId="0" applyFont="1" applyFill="1" applyBorder="1" applyAlignment="1" applyProtection="1">
      <alignment horizontal="left" vertical="center"/>
    </xf>
    <xf numFmtId="170" fontId="28" fillId="5" borderId="20" xfId="850" applyNumberFormat="1" applyFont="1" applyFill="1" applyBorder="1" applyAlignment="1" applyProtection="1">
      <alignment horizontal="center" vertical="center"/>
      <protection locked="0"/>
    </xf>
    <xf numFmtId="164" fontId="11" fillId="0" borderId="0" xfId="0" applyFont="1" applyFill="1" applyBorder="1" applyAlignment="1" applyProtection="1">
      <alignment horizontal="left" vertical="center"/>
    </xf>
    <xf numFmtId="44" fontId="24" fillId="23" borderId="10" xfId="844" applyFont="1" applyFill="1" applyBorder="1" applyAlignment="1" applyProtection="1">
      <alignment vertical="center" shrinkToFit="1"/>
      <protection locked="0"/>
    </xf>
    <xf numFmtId="44" fontId="24" fillId="23" borderId="44" xfId="844" applyFont="1" applyFill="1" applyBorder="1" applyAlignment="1" applyProtection="1">
      <alignment vertical="center" shrinkToFit="1"/>
      <protection locked="0"/>
    </xf>
    <xf numFmtId="0" fontId="28" fillId="23" borderId="4" xfId="859" applyFont="1" applyFill="1" applyBorder="1" applyAlignment="1" applyProtection="1">
      <alignment vertical="center"/>
    </xf>
    <xf numFmtId="168" fontId="12" fillId="0" borderId="0" xfId="859" quotePrefix="1" applyNumberFormat="1" applyFont="1" applyBorder="1" applyAlignment="1" applyProtection="1">
      <alignment horizontal="center" vertical="center"/>
    </xf>
    <xf numFmtId="0" fontId="12" fillId="0" borderId="0" xfId="859" applyFont="1" applyBorder="1" applyAlignment="1" applyProtection="1">
      <alignment horizontal="right" vertical="center"/>
    </xf>
    <xf numFmtId="44" fontId="12" fillId="0" borderId="0" xfId="850" applyFont="1" applyFill="1" applyBorder="1" applyAlignment="1" applyProtection="1">
      <alignment horizontal="right" vertical="center"/>
    </xf>
    <xf numFmtId="44" fontId="28" fillId="0" borderId="0" xfId="850" applyFont="1" applyFill="1" applyBorder="1" applyAlignment="1" applyProtection="1">
      <alignment vertical="center"/>
    </xf>
    <xf numFmtId="44" fontId="25" fillId="0" borderId="0" xfId="850" applyFont="1" applyFill="1" applyBorder="1" applyAlignment="1" applyProtection="1">
      <alignment vertical="center"/>
    </xf>
    <xf numFmtId="10" fontId="25" fillId="0" borderId="0" xfId="851" applyNumberFormat="1" applyFont="1" applyFill="1" applyBorder="1" applyAlignment="1" applyProtection="1">
      <alignment vertical="center"/>
    </xf>
    <xf numFmtId="0" fontId="13" fillId="0" borderId="0" xfId="859" applyFont="1" applyAlignment="1" applyProtection="1">
      <alignment vertical="center"/>
    </xf>
    <xf numFmtId="0" fontId="28" fillId="23" borderId="4" xfId="854" applyFont="1" applyFill="1" applyBorder="1" applyAlignment="1" applyProtection="1">
      <alignment vertical="center"/>
    </xf>
    <xf numFmtId="168" fontId="12" fillId="0" borderId="0" xfId="854" quotePrefix="1" applyNumberFormat="1" applyFont="1" applyBorder="1" applyAlignment="1" applyProtection="1">
      <alignment horizontal="center" vertical="center"/>
    </xf>
    <xf numFmtId="0" fontId="12" fillId="0" borderId="0" xfId="854" applyFont="1" applyBorder="1" applyAlignment="1" applyProtection="1">
      <alignment horizontal="right" vertical="center"/>
    </xf>
    <xf numFmtId="44" fontId="12" fillId="0" borderId="0" xfId="855" applyFont="1" applyFill="1" applyBorder="1" applyAlignment="1" applyProtection="1">
      <alignment horizontal="right" vertical="center"/>
    </xf>
    <xf numFmtId="44" fontId="28" fillId="0" borderId="0" xfId="855" applyFont="1" applyFill="1" applyBorder="1" applyAlignment="1" applyProtection="1">
      <alignment vertical="center"/>
    </xf>
    <xf numFmtId="0" fontId="13" fillId="0" borderId="0" xfId="854" applyFont="1" applyAlignment="1" applyProtection="1">
      <alignment vertical="center"/>
    </xf>
    <xf numFmtId="0" fontId="11" fillId="5" borderId="4" xfId="860" applyFont="1" applyFill="1" applyBorder="1" applyAlignment="1">
      <alignment horizontal="center" vertical="center"/>
    </xf>
    <xf numFmtId="14" fontId="28" fillId="5" borderId="4" xfId="849" applyNumberFormat="1" applyFont="1" applyFill="1" applyBorder="1" applyAlignment="1">
      <alignment vertical="center"/>
    </xf>
    <xf numFmtId="0" fontId="28" fillId="4" borderId="0" xfId="849" applyFont="1" applyFill="1" applyBorder="1" applyAlignment="1">
      <alignment vertical="center"/>
    </xf>
    <xf numFmtId="164" fontId="13" fillId="0" borderId="0" xfId="0" applyFont="1" applyBorder="1" applyAlignment="1">
      <alignment vertical="center"/>
    </xf>
    <xf numFmtId="10" fontId="28" fillId="6" borderId="4" xfId="851" applyNumberFormat="1" applyFont="1" applyFill="1" applyBorder="1" applyAlignment="1" applyProtection="1">
      <alignment horizontal="center" vertical="center"/>
      <protection locked="0"/>
    </xf>
    <xf numFmtId="44" fontId="13" fillId="0" borderId="0" xfId="1" applyFont="1" applyAlignment="1">
      <alignment vertical="center"/>
    </xf>
    <xf numFmtId="44" fontId="13" fillId="0" borderId="0" xfId="850" applyFont="1" applyAlignment="1">
      <alignment vertical="center"/>
    </xf>
    <xf numFmtId="44" fontId="28" fillId="0" borderId="0" xfId="1" applyFont="1" applyAlignment="1">
      <alignment horizontal="right" vertical="center"/>
    </xf>
    <xf numFmtId="44" fontId="11" fillId="0" borderId="21" xfId="850" applyFont="1" applyBorder="1" applyAlignment="1">
      <alignment vertical="center"/>
    </xf>
    <xf numFmtId="0" fontId="19" fillId="0" borderId="44" xfId="859" applyFont="1" applyBorder="1" applyAlignment="1">
      <alignment vertical="center" wrapText="1"/>
    </xf>
    <xf numFmtId="0" fontId="23" fillId="0" borderId="0" xfId="864" applyFont="1" applyAlignment="1" applyProtection="1">
      <alignment horizontal="left" vertical="center"/>
      <protection locked="0"/>
    </xf>
    <xf numFmtId="0" fontId="23" fillId="0" borderId="0" xfId="864" applyFont="1" applyAlignment="1">
      <alignment horizontal="left" vertical="center"/>
    </xf>
    <xf numFmtId="0" fontId="23" fillId="0" borderId="0" xfId="864" applyFont="1" applyAlignment="1">
      <alignment vertical="center"/>
    </xf>
    <xf numFmtId="0" fontId="63" fillId="0" borderId="0" xfId="864" applyFont="1" applyAlignment="1">
      <alignment vertical="center"/>
    </xf>
    <xf numFmtId="0" fontId="23" fillId="0" borderId="0" xfId="864" applyFont="1" applyAlignment="1">
      <alignment horizontal="left" vertical="center" wrapText="1"/>
    </xf>
    <xf numFmtId="0" fontId="23" fillId="0" borderId="0" xfId="864" applyFont="1" applyAlignment="1">
      <alignment horizontal="center" vertical="center" wrapText="1"/>
    </xf>
    <xf numFmtId="43" fontId="23" fillId="0" borderId="0" xfId="865" applyFont="1" applyAlignment="1" applyProtection="1">
      <alignment horizontal="right" vertical="center"/>
      <protection locked="0"/>
    </xf>
    <xf numFmtId="0" fontId="23" fillId="0" borderId="0" xfId="864" applyFont="1" applyAlignment="1" applyProtection="1">
      <alignment horizontal="center" vertical="center"/>
      <protection locked="0"/>
    </xf>
    <xf numFmtId="44" fontId="23" fillId="0" borderId="0" xfId="866" applyFont="1" applyAlignment="1" applyProtection="1">
      <alignment horizontal="left" vertical="center"/>
      <protection locked="0"/>
    </xf>
    <xf numFmtId="44" fontId="23" fillId="0" borderId="0" xfId="866" applyFont="1" applyAlignment="1" applyProtection="1">
      <alignment horizontal="left" vertical="center"/>
    </xf>
    <xf numFmtId="0" fontId="28" fillId="0" borderId="0" xfId="849" applyNumberFormat="1" applyFont="1" applyAlignment="1">
      <alignment horizontal="left" vertical="center"/>
    </xf>
    <xf numFmtId="0" fontId="26" fillId="0" borderId="0" xfId="849" applyNumberFormat="1" applyFont="1" applyAlignment="1">
      <alignment horizontal="left" vertical="center"/>
    </xf>
    <xf numFmtId="0" fontId="11" fillId="0" borderId="43" xfId="854" applyFont="1" applyBorder="1" applyAlignment="1" applyProtection="1">
      <alignment horizontal="center" vertical="center"/>
    </xf>
    <xf numFmtId="0" fontId="28" fillId="0" borderId="20" xfId="854" applyFont="1" applyBorder="1" applyAlignment="1" applyProtection="1">
      <alignment horizontal="left" vertical="center" wrapText="1"/>
    </xf>
    <xf numFmtId="0" fontId="26" fillId="5" borderId="50" xfId="849" applyFont="1" applyFill="1" applyBorder="1" applyAlignment="1">
      <alignment horizontal="left" vertical="center"/>
    </xf>
    <xf numFmtId="169" fontId="26" fillId="5" borderId="66" xfId="850" applyNumberFormat="1" applyFont="1" applyFill="1" applyBorder="1" applyAlignment="1">
      <alignment vertical="center"/>
    </xf>
    <xf numFmtId="49" fontId="13" fillId="0" borderId="6" xfId="264" quotePrefix="1" applyNumberFormat="1" applyFont="1" applyBorder="1" applyAlignment="1" applyProtection="1">
      <alignment horizontal="center" vertical="center"/>
    </xf>
    <xf numFmtId="49" fontId="13" fillId="0" borderId="62" xfId="264" quotePrefix="1" applyNumberFormat="1" applyFont="1" applyBorder="1" applyAlignment="1" applyProtection="1">
      <alignment horizontal="center" vertical="center"/>
    </xf>
    <xf numFmtId="49" fontId="13" fillId="0" borderId="5" xfId="264" quotePrefix="1" applyNumberFormat="1" applyFont="1" applyBorder="1" applyAlignment="1" applyProtection="1">
      <alignment horizontal="center" vertical="center"/>
    </xf>
    <xf numFmtId="49" fontId="13" fillId="4" borderId="17" xfId="264" quotePrefix="1" applyNumberFormat="1" applyFont="1" applyFill="1" applyBorder="1" applyAlignment="1" applyProtection="1">
      <alignment horizontal="center" vertical="center"/>
    </xf>
    <xf numFmtId="49" fontId="13" fillId="4" borderId="0" xfId="264" quotePrefix="1" applyNumberFormat="1" applyFont="1" applyFill="1" applyBorder="1" applyAlignment="1" applyProtection="1">
      <alignment horizontal="center" vertical="center"/>
    </xf>
    <xf numFmtId="49" fontId="25" fillId="0" borderId="17" xfId="264" quotePrefix="1" applyNumberFormat="1" applyFont="1" applyFill="1" applyBorder="1" applyAlignment="1" applyProtection="1">
      <alignment horizontal="center" vertical="center"/>
    </xf>
    <xf numFmtId="49" fontId="13" fillId="0" borderId="17" xfId="264" quotePrefix="1" applyNumberFormat="1" applyFont="1" applyFill="1" applyBorder="1" applyAlignment="1" applyProtection="1">
      <alignment horizontal="center" vertical="center"/>
    </xf>
    <xf numFmtId="0" fontId="57" fillId="0" borderId="5" xfId="846" quotePrefix="1" applyFont="1" applyFill="1" applyBorder="1" applyProtection="1">
      <alignment horizontal="left" vertical="center"/>
    </xf>
    <xf numFmtId="164" fontId="50" fillId="0" borderId="0" xfId="0" applyFont="1" applyAlignment="1">
      <alignment vertical="center"/>
    </xf>
    <xf numFmtId="164" fontId="28" fillId="0" borderId="0" xfId="0" applyFont="1" applyAlignment="1">
      <alignment vertical="center"/>
    </xf>
    <xf numFmtId="14" fontId="28" fillId="6" borderId="11" xfId="0" applyNumberFormat="1" applyFont="1" applyFill="1" applyBorder="1" applyAlignment="1">
      <alignment vertical="center"/>
    </xf>
    <xf numFmtId="164" fontId="48" fillId="0" borderId="0" xfId="0" applyFont="1" applyAlignment="1">
      <alignment horizontal="left" vertical="center"/>
    </xf>
    <xf numFmtId="164" fontId="48" fillId="0" borderId="0" xfId="0" applyFont="1" applyAlignment="1">
      <alignment horizontal="center" vertical="center"/>
    </xf>
    <xf numFmtId="164" fontId="11" fillId="6" borderId="20" xfId="0" applyFont="1" applyFill="1" applyBorder="1" applyAlignment="1" applyProtection="1">
      <alignment horizontal="center" vertical="center" wrapText="1"/>
      <protection locked="0"/>
    </xf>
    <xf numFmtId="164" fontId="11" fillId="0" borderId="44" xfId="0" applyFont="1" applyBorder="1" applyAlignment="1" applyProtection="1">
      <alignment horizontal="left" vertical="center" wrapText="1"/>
      <protection locked="0"/>
    </xf>
    <xf numFmtId="9" fontId="23" fillId="5" borderId="4" xfId="847" applyNumberFormat="1" applyFont="1" applyFill="1" applyBorder="1" applyAlignment="1" applyProtection="1">
      <alignment horizontal="right" vertical="center" wrapText="1"/>
      <protection locked="0"/>
    </xf>
    <xf numFmtId="42" fontId="26" fillId="0" borderId="72" xfId="1" applyNumberFormat="1" applyFont="1" applyBorder="1" applyAlignment="1">
      <alignment horizontal="right" vertical="center"/>
    </xf>
    <xf numFmtId="171" fontId="15" fillId="0" borderId="0" xfId="0" applyNumberFormat="1" applyFont="1" applyAlignment="1">
      <alignment vertical="center"/>
    </xf>
    <xf numFmtId="171" fontId="15" fillId="7" borderId="0" xfId="0" applyNumberFormat="1" applyFont="1" applyFill="1" applyAlignment="1">
      <alignment horizontal="center" vertical="center" wrapText="1"/>
    </xf>
    <xf numFmtId="171" fontId="31" fillId="0" borderId="0" xfId="0" applyNumberFormat="1" applyFont="1" applyAlignment="1">
      <alignment vertical="center"/>
    </xf>
    <xf numFmtId="171" fontId="15" fillId="7" borderId="0" xfId="0" applyNumberFormat="1" applyFont="1" applyFill="1" applyAlignment="1">
      <alignment vertical="center"/>
    </xf>
    <xf numFmtId="171" fontId="15" fillId="4" borderId="0" xfId="0" applyNumberFormat="1" applyFont="1" applyFill="1" applyAlignment="1">
      <alignment vertical="center"/>
    </xf>
    <xf numFmtId="171" fontId="31" fillId="7" borderId="0" xfId="0" applyNumberFormat="1" applyFont="1" applyFill="1" applyAlignment="1">
      <alignment vertical="center"/>
    </xf>
    <xf numFmtId="164" fontId="30" fillId="0" borderId="0" xfId="0" applyFont="1" applyAlignment="1">
      <alignment vertical="center"/>
    </xf>
    <xf numFmtId="164" fontId="15" fillId="12" borderId="0" xfId="0" applyFont="1" applyFill="1" applyAlignment="1">
      <alignment vertical="center"/>
    </xf>
    <xf numFmtId="164" fontId="15" fillId="13" borderId="0" xfId="0" applyFont="1" applyFill="1" applyAlignment="1">
      <alignment vertical="center"/>
    </xf>
    <xf numFmtId="164" fontId="31" fillId="12" borderId="0" xfId="0" applyFont="1" applyFill="1" applyAlignment="1">
      <alignment vertical="center"/>
    </xf>
    <xf numFmtId="164" fontId="15" fillId="15" borderId="0" xfId="0" applyFont="1" applyFill="1" applyAlignment="1">
      <alignment vertical="center"/>
    </xf>
    <xf numFmtId="164" fontId="15" fillId="18" borderId="0" xfId="0" applyFont="1" applyFill="1" applyAlignment="1">
      <alignment vertical="center"/>
    </xf>
    <xf numFmtId="164" fontId="15" fillId="16" borderId="0" xfId="0" applyFont="1" applyFill="1" applyAlignment="1">
      <alignment vertical="center"/>
    </xf>
    <xf numFmtId="164" fontId="30" fillId="7" borderId="0" xfId="0" applyFont="1" applyFill="1" applyAlignment="1">
      <alignment vertical="center"/>
    </xf>
    <xf numFmtId="164" fontId="12" fillId="5" borderId="4" xfId="3" applyFont="1" applyFill="1" applyBorder="1" applyAlignment="1" applyProtection="1">
      <alignment horizontal="left" vertical="center" wrapText="1"/>
      <protection locked="0"/>
    </xf>
    <xf numFmtId="0" fontId="28" fillId="0" borderId="0" xfId="849" applyFont="1" applyAlignment="1">
      <alignment horizontal="left" vertical="center"/>
    </xf>
    <xf numFmtId="0" fontId="28" fillId="4" borderId="50" xfId="849" applyFont="1" applyFill="1" applyBorder="1" applyAlignment="1">
      <alignment horizontal="center" vertical="center" wrapText="1"/>
    </xf>
    <xf numFmtId="44" fontId="28" fillId="0" borderId="20" xfId="1" applyFont="1" applyFill="1" applyBorder="1" applyAlignment="1" applyProtection="1">
      <alignment horizontal="right" vertical="center"/>
    </xf>
    <xf numFmtId="164" fontId="11" fillId="0" borderId="0" xfId="0" applyFont="1" applyFill="1" applyAlignment="1">
      <alignment horizontal="left" wrapText="1"/>
    </xf>
    <xf numFmtId="164" fontId="12" fillId="0" borderId="17" xfId="0" applyFont="1" applyBorder="1" applyAlignment="1">
      <alignment horizontal="right" vertical="center" wrapText="1"/>
    </xf>
    <xf numFmtId="164" fontId="12" fillId="0" borderId="41" xfId="0" applyFont="1" applyBorder="1" applyAlignment="1">
      <alignment horizontal="right" vertical="center" wrapText="1"/>
    </xf>
    <xf numFmtId="0" fontId="28" fillId="0" borderId="26" xfId="860" applyFont="1" applyBorder="1" applyAlignment="1">
      <alignment vertical="center"/>
    </xf>
    <xf numFmtId="0" fontId="28" fillId="0" borderId="61" xfId="860" applyFont="1" applyBorder="1" applyAlignment="1">
      <alignment vertical="center"/>
    </xf>
    <xf numFmtId="0" fontId="28" fillId="0" borderId="46" xfId="860" applyFont="1" applyBorder="1" applyAlignment="1">
      <alignment vertical="center" wrapText="1"/>
    </xf>
    <xf numFmtId="164" fontId="11" fillId="0" borderId="0" xfId="0" applyFont="1" applyAlignment="1" applyProtection="1">
      <alignment horizontal="left" vertical="center" wrapText="1"/>
      <protection locked="0"/>
    </xf>
    <xf numFmtId="164" fontId="11" fillId="0" borderId="0" xfId="0" applyFont="1" applyAlignment="1">
      <alignment horizontal="left" vertical="center" wrapText="1"/>
    </xf>
    <xf numFmtId="164" fontId="13" fillId="6" borderId="24" xfId="0" applyFont="1" applyFill="1" applyBorder="1" applyAlignment="1" applyProtection="1">
      <alignment horizontal="center" vertical="center"/>
      <protection locked="0"/>
    </xf>
    <xf numFmtId="164" fontId="13" fillId="6" borderId="32" xfId="0" applyFont="1" applyFill="1" applyBorder="1" applyAlignment="1" applyProtection="1">
      <alignment horizontal="center" vertical="center"/>
      <protection locked="0"/>
    </xf>
    <xf numFmtId="164" fontId="13" fillId="6" borderId="7" xfId="0" applyFont="1" applyFill="1" applyBorder="1" applyAlignment="1" applyProtection="1">
      <alignment horizontal="center" vertical="center" wrapText="1"/>
      <protection locked="0"/>
    </xf>
    <xf numFmtId="164" fontId="13" fillId="6" borderId="13" xfId="0" applyFont="1" applyFill="1" applyBorder="1" applyAlignment="1" applyProtection="1">
      <alignment horizontal="center" vertical="center" wrapText="1"/>
      <protection locked="0"/>
    </xf>
    <xf numFmtId="169" fontId="25" fillId="19" borderId="14" xfId="849" applyNumberFormat="1" applyFont="1" applyFill="1" applyBorder="1" applyAlignment="1">
      <alignment horizontal="center" vertical="center"/>
    </xf>
    <xf numFmtId="169" fontId="25" fillId="19" borderId="58" xfId="849" applyNumberFormat="1" applyFont="1" applyFill="1" applyBorder="1" applyAlignment="1">
      <alignment horizontal="center" vertical="center"/>
    </xf>
    <xf numFmtId="0" fontId="28" fillId="0" borderId="0" xfId="849" applyFont="1" applyAlignment="1">
      <alignment horizontal="left" vertical="center"/>
    </xf>
    <xf numFmtId="0" fontId="25" fillId="0" borderId="25" xfId="849" applyFont="1" applyBorder="1" applyAlignment="1">
      <alignment horizontal="center" vertical="center"/>
    </xf>
    <xf numFmtId="0" fontId="25" fillId="0" borderId="19" xfId="849" applyFont="1" applyBorder="1" applyAlignment="1">
      <alignment horizontal="center" vertical="center"/>
    </xf>
    <xf numFmtId="0" fontId="26" fillId="0" borderId="25" xfId="849" applyFont="1" applyBorder="1" applyAlignment="1">
      <alignment horizontal="center" vertical="center"/>
    </xf>
    <xf numFmtId="0" fontId="26" fillId="0" borderId="41" xfId="849" applyFont="1" applyBorder="1" applyAlignment="1">
      <alignment horizontal="center" vertical="center"/>
    </xf>
    <xf numFmtId="0" fontId="26" fillId="0" borderId="4" xfId="849" applyFont="1" applyBorder="1" applyAlignment="1">
      <alignment horizontal="left" vertical="center"/>
    </xf>
    <xf numFmtId="0" fontId="26" fillId="0" borderId="20" xfId="849" applyFont="1" applyBorder="1" applyAlignment="1">
      <alignment horizontal="left" vertical="center"/>
    </xf>
    <xf numFmtId="0" fontId="28" fillId="0" borderId="4" xfId="849" applyFont="1" applyBorder="1" applyAlignment="1">
      <alignment horizontal="left" vertical="center"/>
    </xf>
    <xf numFmtId="0" fontId="28" fillId="0" borderId="20" xfId="849" applyFont="1" applyBorder="1" applyAlignment="1">
      <alignment horizontal="left" vertical="center"/>
    </xf>
    <xf numFmtId="0" fontId="28" fillId="4" borderId="50" xfId="849" applyFont="1" applyFill="1" applyBorder="1" applyAlignment="1">
      <alignment horizontal="center" vertical="center" wrapText="1"/>
    </xf>
    <xf numFmtId="0" fontId="28" fillId="4" borderId="14" xfId="849" applyFont="1" applyFill="1" applyBorder="1" applyAlignment="1">
      <alignment horizontal="center" vertical="center" wrapText="1"/>
    </xf>
    <xf numFmtId="44" fontId="28" fillId="15" borderId="63" xfId="850" applyFont="1" applyFill="1" applyBorder="1" applyAlignment="1" applyProtection="1">
      <alignment horizontal="center" vertical="center"/>
      <protection locked="0"/>
    </xf>
    <xf numFmtId="44" fontId="28" fillId="15" borderId="58" xfId="850" applyFont="1" applyFill="1" applyBorder="1" applyAlignment="1" applyProtection="1">
      <alignment horizontal="center" vertical="center"/>
      <protection locked="0"/>
    </xf>
    <xf numFmtId="44" fontId="28" fillId="11" borderId="63" xfId="1" applyFont="1" applyFill="1" applyBorder="1" applyAlignment="1" applyProtection="1">
      <alignment horizontal="center" vertical="center"/>
      <protection locked="0"/>
    </xf>
    <xf numFmtId="44" fontId="28" fillId="11" borderId="58" xfId="1" applyFont="1" applyFill="1" applyBorder="1" applyAlignment="1" applyProtection="1">
      <alignment horizontal="center" vertical="center"/>
      <protection locked="0"/>
    </xf>
    <xf numFmtId="44" fontId="28" fillId="0" borderId="20" xfId="1" applyFont="1" applyFill="1" applyBorder="1" applyAlignment="1" applyProtection="1">
      <alignment horizontal="right" vertical="center"/>
    </xf>
    <xf numFmtId="44" fontId="28" fillId="0" borderId="15" xfId="1" applyFont="1" applyFill="1" applyBorder="1" applyAlignment="1" applyProtection="1">
      <alignment horizontal="right" vertical="center"/>
    </xf>
    <xf numFmtId="169" fontId="25" fillId="19" borderId="50" xfId="849" applyNumberFormat="1" applyFont="1" applyFill="1" applyBorder="1" applyAlignment="1">
      <alignment horizontal="center" vertical="center"/>
    </xf>
    <xf numFmtId="169" fontId="25" fillId="19" borderId="63" xfId="849" applyNumberFormat="1" applyFont="1" applyFill="1" applyBorder="1" applyAlignment="1">
      <alignment horizontal="center" vertical="center"/>
    </xf>
    <xf numFmtId="0" fontId="26" fillId="2" borderId="25" xfId="849" applyFont="1" applyFill="1" applyBorder="1" applyAlignment="1">
      <alignment vertical="center"/>
    </xf>
    <xf numFmtId="0" fontId="26" fillId="2" borderId="17" xfId="849" applyFont="1" applyFill="1" applyBorder="1" applyAlignment="1">
      <alignment vertical="center"/>
    </xf>
    <xf numFmtId="0" fontId="26" fillId="2" borderId="41" xfId="849" applyFont="1" applyFill="1" applyBorder="1" applyAlignment="1">
      <alignment vertical="center"/>
    </xf>
    <xf numFmtId="0" fontId="28" fillId="0" borderId="20" xfId="849" applyFont="1" applyBorder="1" applyAlignment="1">
      <alignment horizontal="center" vertical="center"/>
    </xf>
    <xf numFmtId="164" fontId="11" fillId="0" borderId="0" xfId="0" applyFont="1" applyFill="1" applyAlignment="1">
      <alignment horizontal="left" wrapText="1"/>
    </xf>
    <xf numFmtId="0" fontId="26" fillId="2" borderId="72" xfId="849" applyFont="1" applyFill="1" applyBorder="1" applyAlignment="1">
      <alignment horizontal="left" vertical="center"/>
    </xf>
    <xf numFmtId="44" fontId="28" fillId="0" borderId="20" xfId="850" applyFont="1" applyFill="1" applyBorder="1" applyAlignment="1">
      <alignment horizontal="center" vertical="center"/>
    </xf>
    <xf numFmtId="44" fontId="28" fillId="0" borderId="15" xfId="850" applyFont="1" applyFill="1" applyBorder="1" applyAlignment="1">
      <alignment horizontal="center" vertical="center"/>
    </xf>
    <xf numFmtId="0" fontId="11" fillId="4" borderId="4" xfId="849" applyFont="1" applyFill="1" applyBorder="1" applyAlignment="1">
      <alignment horizontal="left" vertical="center"/>
    </xf>
    <xf numFmtId="0" fontId="13" fillId="2" borderId="72" xfId="849" applyFont="1" applyFill="1" applyBorder="1" applyAlignment="1">
      <alignment vertical="center"/>
    </xf>
    <xf numFmtId="44" fontId="28" fillId="0" borderId="20" xfId="1" applyFont="1" applyFill="1" applyBorder="1" applyAlignment="1" applyProtection="1">
      <alignment horizontal="center" vertical="center"/>
    </xf>
    <xf numFmtId="44" fontId="28" fillId="0" borderId="15" xfId="1" applyFont="1" applyFill="1" applyBorder="1" applyAlignment="1" applyProtection="1">
      <alignment horizontal="center" vertical="center"/>
    </xf>
    <xf numFmtId="169" fontId="26" fillId="19" borderId="47" xfId="850" applyNumberFormat="1" applyFont="1" applyFill="1" applyBorder="1" applyAlignment="1">
      <alignment horizontal="center" vertical="center"/>
    </xf>
    <xf numFmtId="169" fontId="26" fillId="19" borderId="26" xfId="850" applyNumberFormat="1" applyFont="1" applyFill="1" applyBorder="1" applyAlignment="1">
      <alignment horizontal="center" vertical="center"/>
    </xf>
    <xf numFmtId="169" fontId="26" fillId="19" borderId="33" xfId="850" applyNumberFormat="1" applyFont="1" applyFill="1" applyBorder="1" applyAlignment="1">
      <alignment horizontal="center" vertical="center"/>
    </xf>
    <xf numFmtId="164" fontId="13" fillId="0" borderId="16" xfId="0" applyFont="1" applyFill="1" applyBorder="1" applyAlignment="1" applyProtection="1">
      <alignment horizontal="right" vertical="center"/>
    </xf>
    <xf numFmtId="164" fontId="13" fillId="0" borderId="41" xfId="0" applyFont="1" applyFill="1" applyBorder="1" applyAlignment="1" applyProtection="1">
      <alignment horizontal="right" vertical="center"/>
    </xf>
    <xf numFmtId="164" fontId="13" fillId="0" borderId="28" xfId="0" applyFont="1" applyFill="1" applyBorder="1" applyAlignment="1" applyProtection="1">
      <alignment horizontal="center" vertical="center"/>
    </xf>
    <xf numFmtId="164" fontId="13" fillId="0" borderId="16" xfId="0" applyFont="1" applyFill="1" applyBorder="1" applyAlignment="1" applyProtection="1">
      <alignment horizontal="center" vertical="center"/>
    </xf>
    <xf numFmtId="164" fontId="13" fillId="0" borderId="8" xfId="0" applyFont="1" applyFill="1" applyBorder="1" applyAlignment="1" applyProtection="1">
      <alignment horizontal="center" vertical="center"/>
    </xf>
    <xf numFmtId="164" fontId="13" fillId="0" borderId="74" xfId="0" applyFont="1" applyFill="1" applyBorder="1" applyAlignment="1" applyProtection="1">
      <alignment horizontal="center" vertical="center"/>
    </xf>
    <xf numFmtId="164" fontId="12" fillId="0" borderId="22" xfId="0" applyFont="1" applyBorder="1" applyAlignment="1">
      <alignment horizontal="center" vertical="center"/>
    </xf>
    <xf numFmtId="164" fontId="11" fillId="4" borderId="55" xfId="0" applyFont="1" applyFill="1" applyBorder="1" applyAlignment="1">
      <alignment horizontal="right" vertical="center" indent="1"/>
    </xf>
    <xf numFmtId="164" fontId="11" fillId="20" borderId="21" xfId="0" applyFont="1" applyFill="1" applyBorder="1" applyAlignment="1">
      <alignment horizontal="right" vertical="center" indent="1"/>
    </xf>
    <xf numFmtId="164" fontId="11" fillId="17" borderId="21" xfId="0" applyFont="1" applyFill="1" applyBorder="1" applyAlignment="1">
      <alignment horizontal="right" vertical="center" indent="1"/>
    </xf>
    <xf numFmtId="164" fontId="11" fillId="9" borderId="21" xfId="0" applyFont="1" applyFill="1" applyBorder="1" applyAlignment="1">
      <alignment horizontal="right" vertical="center" indent="1"/>
    </xf>
    <xf numFmtId="164" fontId="10" fillId="0" borderId="56" xfId="0" applyFont="1" applyBorder="1" applyAlignment="1">
      <alignment horizontal="center" vertical="center" wrapText="1"/>
    </xf>
    <xf numFmtId="164" fontId="11" fillId="0" borderId="54" xfId="0" applyFont="1" applyFill="1" applyBorder="1" applyAlignment="1">
      <alignment horizontal="right" vertical="center" indent="1"/>
    </xf>
    <xf numFmtId="164" fontId="11" fillId="21" borderId="21" xfId="0" applyFont="1" applyFill="1" applyBorder="1" applyAlignment="1">
      <alignment horizontal="right" vertical="center" indent="1"/>
    </xf>
    <xf numFmtId="164" fontId="13" fillId="0" borderId="47" xfId="0" applyFont="1" applyFill="1" applyBorder="1" applyAlignment="1" applyProtection="1">
      <alignment horizontal="center" vertical="center"/>
    </xf>
    <xf numFmtId="44" fontId="11" fillId="0" borderId="5" xfId="0" applyNumberFormat="1" applyFont="1" applyBorder="1" applyAlignment="1">
      <alignment horizontal="center" vertical="center"/>
    </xf>
    <xf numFmtId="44" fontId="11" fillId="0" borderId="55" xfId="0" applyNumberFormat="1" applyFont="1" applyBorder="1" applyAlignment="1">
      <alignment horizontal="center" vertical="center"/>
    </xf>
    <xf numFmtId="164" fontId="10" fillId="0" borderId="35" xfId="0" applyFont="1" applyFill="1" applyBorder="1" applyAlignment="1" applyProtection="1">
      <alignment horizontal="center" vertical="center" wrapText="1"/>
    </xf>
    <xf numFmtId="164" fontId="10" fillId="0" borderId="29" xfId="0" applyFont="1" applyFill="1" applyBorder="1" applyAlignment="1" applyProtection="1">
      <alignment horizontal="center" vertical="center" wrapText="1"/>
    </xf>
    <xf numFmtId="44" fontId="10" fillId="0" borderId="34" xfId="0" applyNumberFormat="1" applyFont="1" applyFill="1" applyBorder="1" applyAlignment="1" applyProtection="1">
      <alignment horizontal="center" vertical="center"/>
    </xf>
    <xf numFmtId="44" fontId="10" fillId="0" borderId="32" xfId="0" applyNumberFormat="1" applyFont="1" applyFill="1" applyBorder="1" applyAlignment="1" applyProtection="1">
      <alignment horizontal="center" vertical="center"/>
    </xf>
    <xf numFmtId="164" fontId="10" fillId="0" borderId="8" xfId="0" applyFont="1" applyFill="1" applyBorder="1" applyAlignment="1" applyProtection="1">
      <alignment horizontal="center" vertical="center" wrapText="1"/>
    </xf>
    <xf numFmtId="164" fontId="10" fillId="0" borderId="9" xfId="0" applyFont="1" applyFill="1" applyBorder="1" applyAlignment="1" applyProtection="1">
      <alignment horizontal="center" vertical="center" wrapText="1"/>
    </xf>
    <xf numFmtId="164" fontId="10" fillId="0" borderId="34" xfId="0" applyFont="1" applyFill="1" applyBorder="1" applyAlignment="1" applyProtection="1">
      <alignment horizontal="center" vertical="center"/>
    </xf>
    <xf numFmtId="164" fontId="10" fillId="0" borderId="24" xfId="0" applyFont="1" applyFill="1" applyBorder="1" applyAlignment="1" applyProtection="1">
      <alignment horizontal="center" vertical="center"/>
    </xf>
    <xf numFmtId="164" fontId="10" fillId="0" borderId="32" xfId="0" applyFont="1" applyFill="1" applyBorder="1" applyAlignment="1" applyProtection="1">
      <alignment horizontal="center" vertical="center"/>
    </xf>
    <xf numFmtId="164" fontId="10" fillId="0" borderId="28" xfId="0" applyFont="1" applyFill="1" applyBorder="1" applyAlignment="1" applyProtection="1">
      <alignment horizontal="center" vertical="center"/>
    </xf>
    <xf numFmtId="164" fontId="10" fillId="0" borderId="30" xfId="0" applyFont="1" applyFill="1" applyBorder="1" applyAlignment="1" applyProtection="1">
      <alignment horizontal="center" vertical="center"/>
    </xf>
    <xf numFmtId="164" fontId="10" fillId="0" borderId="35" xfId="0" applyFont="1" applyFill="1" applyBorder="1" applyAlignment="1" applyProtection="1">
      <alignment horizontal="center" vertical="center"/>
    </xf>
    <xf numFmtId="164" fontId="10" fillId="0" borderId="29" xfId="0" applyFont="1" applyFill="1" applyBorder="1" applyAlignment="1" applyProtection="1">
      <alignment horizontal="center" vertical="center"/>
    </xf>
    <xf numFmtId="164" fontId="12" fillId="0" borderId="17" xfId="0" applyFont="1" applyBorder="1" applyAlignment="1">
      <alignment horizontal="right" vertical="center" wrapText="1"/>
    </xf>
    <xf numFmtId="164" fontId="12" fillId="0" borderId="41" xfId="0" applyFont="1" applyBorder="1" applyAlignment="1">
      <alignment horizontal="right" vertical="center" wrapText="1"/>
    </xf>
    <xf numFmtId="43" fontId="12" fillId="0" borderId="25" xfId="847" applyFont="1" applyBorder="1" applyAlignment="1">
      <alignment horizontal="center" vertical="center"/>
    </xf>
    <xf numFmtId="43" fontId="12" fillId="0" borderId="17" xfId="847" applyFont="1" applyBorder="1" applyAlignment="1">
      <alignment horizontal="center" vertical="center"/>
    </xf>
    <xf numFmtId="164" fontId="10" fillId="0" borderId="8" xfId="0" applyFont="1" applyFill="1" applyBorder="1" applyAlignment="1" applyProtection="1">
      <alignment horizontal="center" vertical="center"/>
    </xf>
    <xf numFmtId="164" fontId="10" fillId="0" borderId="9" xfId="0" applyFont="1" applyFill="1" applyBorder="1" applyAlignment="1" applyProtection="1">
      <alignment horizontal="center" vertical="center"/>
    </xf>
    <xf numFmtId="43" fontId="10" fillId="0" borderId="8" xfId="847" applyFont="1" applyFill="1" applyBorder="1" applyAlignment="1" applyProtection="1">
      <alignment horizontal="center" vertical="center"/>
    </xf>
    <xf numFmtId="43" fontId="10" fillId="0" borderId="9" xfId="847" applyFont="1" applyFill="1" applyBorder="1" applyAlignment="1" applyProtection="1">
      <alignment horizontal="center" vertical="center"/>
    </xf>
    <xf numFmtId="164" fontId="37" fillId="0" borderId="2" xfId="0" applyFont="1" applyFill="1" applyBorder="1" applyAlignment="1" applyProtection="1">
      <alignment horizontal="left" vertical="center" wrapText="1"/>
    </xf>
    <xf numFmtId="164" fontId="37" fillId="0" borderId="6" xfId="0" applyFont="1" applyFill="1" applyBorder="1" applyAlignment="1" applyProtection="1">
      <alignment horizontal="left" vertical="center" wrapText="1"/>
    </xf>
    <xf numFmtId="44" fontId="12" fillId="3" borderId="39" xfId="847" applyNumberFormat="1" applyFont="1" applyFill="1" applyBorder="1" applyAlignment="1">
      <alignment horizontal="center" vertical="center"/>
    </xf>
    <xf numFmtId="44" fontId="12" fillId="3" borderId="6" xfId="847" applyNumberFormat="1" applyFont="1" applyFill="1" applyBorder="1" applyAlignment="1">
      <alignment horizontal="center" vertical="center"/>
    </xf>
    <xf numFmtId="44" fontId="12" fillId="3" borderId="21" xfId="847" applyNumberFormat="1" applyFont="1" applyFill="1" applyBorder="1" applyAlignment="1">
      <alignment horizontal="center" vertical="center"/>
    </xf>
    <xf numFmtId="164" fontId="11" fillId="0" borderId="0" xfId="0" applyFont="1" applyAlignment="1" applyProtection="1">
      <alignment horizontal="left" vertical="center" wrapText="1"/>
    </xf>
    <xf numFmtId="164" fontId="25" fillId="0" borderId="0" xfId="264" applyFont="1" applyBorder="1" applyAlignment="1" applyProtection="1">
      <alignment horizontal="left" vertical="center" wrapText="1"/>
    </xf>
    <xf numFmtId="2" fontId="12" fillId="0" borderId="16" xfId="264" applyNumberFormat="1" applyFont="1" applyBorder="1" applyAlignment="1" applyProtection="1">
      <alignment horizontal="center" vertical="center" wrapText="1"/>
    </xf>
    <xf numFmtId="2" fontId="12" fillId="0" borderId="17" xfId="264" applyNumberFormat="1" applyFont="1" applyBorder="1" applyAlignment="1" applyProtection="1">
      <alignment horizontal="center" vertical="center" wrapText="1"/>
    </xf>
    <xf numFmtId="2" fontId="12" fillId="0" borderId="41" xfId="264" applyNumberFormat="1" applyFont="1" applyBorder="1" applyAlignment="1" applyProtection="1">
      <alignment horizontal="center" vertical="center" wrapText="1"/>
    </xf>
    <xf numFmtId="0" fontId="12" fillId="0" borderId="25" xfId="859" applyFont="1" applyBorder="1" applyAlignment="1" applyProtection="1">
      <alignment horizontal="right" vertical="center"/>
    </xf>
    <xf numFmtId="0" fontId="12" fillId="0" borderId="41" xfId="859" applyFont="1" applyBorder="1" applyAlignment="1" applyProtection="1">
      <alignment horizontal="right" vertical="center"/>
    </xf>
    <xf numFmtId="0" fontId="11" fillId="0" borderId="2" xfId="859" applyFont="1" applyBorder="1" applyAlignment="1" applyProtection="1">
      <alignment horizontal="left" vertical="center" wrapText="1"/>
    </xf>
    <xf numFmtId="0" fontId="11" fillId="0" borderId="21" xfId="859" applyFont="1" applyBorder="1" applyAlignment="1" applyProtection="1">
      <alignment horizontal="left" vertical="center" wrapText="1"/>
    </xf>
    <xf numFmtId="0" fontId="11" fillId="19" borderId="43" xfId="859" applyFont="1" applyFill="1" applyBorder="1" applyAlignment="1" applyProtection="1">
      <alignment horizontal="center" vertical="center" wrapText="1"/>
    </xf>
    <xf numFmtId="0" fontId="11" fillId="19" borderId="67" xfId="859" applyFont="1" applyFill="1" applyBorder="1" applyAlignment="1" applyProtection="1">
      <alignment horizontal="center" vertical="center" wrapText="1"/>
    </xf>
    <xf numFmtId="0" fontId="11" fillId="19" borderId="42" xfId="859" applyFont="1" applyFill="1" applyBorder="1" applyAlignment="1" applyProtection="1">
      <alignment horizontal="center" vertical="center" wrapText="1"/>
    </xf>
    <xf numFmtId="0" fontId="11" fillId="19" borderId="20" xfId="859" applyFont="1" applyFill="1" applyBorder="1" applyAlignment="1" applyProtection="1">
      <alignment horizontal="center" vertical="center"/>
    </xf>
    <xf numFmtId="0" fontId="11" fillId="19" borderId="15" xfId="859" applyFont="1" applyFill="1" applyBorder="1" applyAlignment="1" applyProtection="1">
      <alignment horizontal="center" vertical="center"/>
    </xf>
    <xf numFmtId="0" fontId="11" fillId="19" borderId="3" xfId="859" applyFont="1" applyFill="1" applyBorder="1" applyAlignment="1" applyProtection="1">
      <alignment horizontal="center" vertical="center"/>
    </xf>
    <xf numFmtId="0" fontId="25" fillId="0" borderId="4" xfId="859" applyFont="1" applyBorder="1" applyAlignment="1" applyProtection="1">
      <alignment horizontal="center" vertical="center"/>
    </xf>
    <xf numFmtId="0" fontId="13" fillId="0" borderId="37" xfId="859" applyFont="1" applyBorder="1" applyAlignment="1" applyProtection="1">
      <alignment horizontal="left" vertical="center" wrapText="1"/>
    </xf>
    <xf numFmtId="0" fontId="13" fillId="0" borderId="61" xfId="859" applyFont="1" applyBorder="1" applyAlignment="1" applyProtection="1">
      <alignment horizontal="left" vertical="center" wrapText="1"/>
    </xf>
    <xf numFmtId="0" fontId="11" fillId="4" borderId="68" xfId="859" applyFont="1" applyFill="1" applyBorder="1" applyAlignment="1" applyProtection="1">
      <alignment horizontal="left" vertical="center" wrapText="1"/>
    </xf>
    <xf numFmtId="0" fontId="11" fillId="4" borderId="54" xfId="859" applyFont="1" applyFill="1" applyBorder="1" applyAlignment="1" applyProtection="1">
      <alignment horizontal="left" vertical="center" wrapText="1"/>
    </xf>
    <xf numFmtId="0" fontId="11" fillId="19" borderId="21" xfId="854" applyFont="1" applyFill="1" applyBorder="1" applyAlignment="1" applyProtection="1">
      <alignment horizontal="center" vertical="center" wrapText="1"/>
    </xf>
    <xf numFmtId="0" fontId="48" fillId="0" borderId="0" xfId="843" applyFont="1" applyAlignment="1">
      <alignment horizontal="left" vertical="center" wrapText="1"/>
    </xf>
    <xf numFmtId="0" fontId="28" fillId="6" borderId="0" xfId="860" applyFont="1" applyFill="1" applyAlignment="1" applyProtection="1">
      <alignment horizontal="left" vertical="center" wrapText="1"/>
      <protection locked="0"/>
    </xf>
    <xf numFmtId="0" fontId="13" fillId="0" borderId="17" xfId="860" applyFont="1" applyBorder="1" applyAlignment="1">
      <alignment horizontal="center" vertical="center"/>
    </xf>
    <xf numFmtId="0" fontId="13" fillId="0" borderId="19" xfId="860" applyFont="1" applyBorder="1" applyAlignment="1">
      <alignment horizontal="center" vertical="center"/>
    </xf>
    <xf numFmtId="0" fontId="13" fillId="0" borderId="16" xfId="860" applyFont="1" applyBorder="1" applyAlignment="1">
      <alignment horizontal="center" vertical="center"/>
    </xf>
    <xf numFmtId="0" fontId="28" fillId="0" borderId="37" xfId="860" applyFont="1" applyBorder="1" applyAlignment="1">
      <alignment vertical="center"/>
    </xf>
    <xf numFmtId="0" fontId="28" fillId="0" borderId="26" xfId="860" applyFont="1" applyBorder="1" applyAlignment="1">
      <alignment vertical="center"/>
    </xf>
    <xf numFmtId="0" fontId="28" fillId="0" borderId="61" xfId="860" applyFont="1" applyBorder="1" applyAlignment="1">
      <alignment vertical="center"/>
    </xf>
    <xf numFmtId="0" fontId="28" fillId="6" borderId="6" xfId="860" applyFont="1" applyFill="1" applyBorder="1" applyAlignment="1" applyProtection="1">
      <alignment horizontal="left" vertical="center" wrapText="1"/>
      <protection locked="0"/>
    </xf>
    <xf numFmtId="0" fontId="28" fillId="6" borderId="21" xfId="860" applyFont="1" applyFill="1" applyBorder="1" applyAlignment="1" applyProtection="1">
      <alignment horizontal="left" vertical="center" wrapText="1"/>
      <protection locked="0"/>
    </xf>
    <xf numFmtId="0" fontId="28" fillId="0" borderId="2" xfId="860" applyFont="1" applyBorder="1" applyAlignment="1" applyProtection="1">
      <alignment horizontal="left" vertical="center" wrapText="1"/>
      <protection locked="0"/>
    </xf>
    <xf numFmtId="0" fontId="28" fillId="0" borderId="6" xfId="860" applyFont="1" applyBorder="1" applyAlignment="1" applyProtection="1">
      <alignment horizontal="left" vertical="center" wrapText="1"/>
      <protection locked="0"/>
    </xf>
    <xf numFmtId="0" fontId="28" fillId="0" borderId="21" xfId="860" applyFont="1" applyBorder="1" applyAlignment="1" applyProtection="1">
      <alignment horizontal="left" vertical="center" wrapText="1"/>
      <protection locked="0"/>
    </xf>
    <xf numFmtId="0" fontId="28" fillId="0" borderId="2" xfId="860" applyFont="1" applyBorder="1" applyAlignment="1" applyProtection="1">
      <alignment vertical="center"/>
      <protection locked="0"/>
    </xf>
    <xf numFmtId="0" fontId="28" fillId="0" borderId="6" xfId="860" applyFont="1" applyBorder="1" applyAlignment="1" applyProtection="1">
      <alignment vertical="center"/>
      <protection locked="0"/>
    </xf>
    <xf numFmtId="0" fontId="28" fillId="0" borderId="21" xfId="860" applyFont="1" applyBorder="1" applyAlignment="1" applyProtection="1">
      <alignment vertical="center"/>
      <protection locked="0"/>
    </xf>
    <xf numFmtId="0" fontId="13" fillId="6" borderId="6" xfId="860" applyFont="1" applyFill="1" applyBorder="1" applyAlignment="1" applyProtection="1">
      <alignment horizontal="left" vertical="center" wrapText="1"/>
      <protection locked="0"/>
    </xf>
    <xf numFmtId="0" fontId="13" fillId="6" borderId="21" xfId="860" applyFont="1" applyFill="1" applyBorder="1" applyAlignment="1" applyProtection="1">
      <alignment horizontal="left" vertical="center" wrapText="1"/>
      <protection locked="0"/>
    </xf>
    <xf numFmtId="0" fontId="11" fillId="0" borderId="2" xfId="860" applyFont="1" applyBorder="1" applyAlignment="1" applyProtection="1">
      <alignment vertical="center"/>
      <protection locked="0"/>
    </xf>
    <xf numFmtId="0" fontId="11" fillId="0" borderId="6" xfId="860" applyFont="1" applyBorder="1" applyAlignment="1" applyProtection="1">
      <alignment vertical="center"/>
      <protection locked="0"/>
    </xf>
    <xf numFmtId="0" fontId="11" fillId="0" borderId="21" xfId="860" applyFont="1" applyBorder="1" applyAlignment="1" applyProtection="1">
      <alignment vertical="center"/>
      <protection locked="0"/>
    </xf>
    <xf numFmtId="0" fontId="11" fillId="0" borderId="2" xfId="860" applyFont="1" applyBorder="1" applyAlignment="1" applyProtection="1">
      <alignment horizontal="left" vertical="center" wrapText="1"/>
      <protection locked="0"/>
    </xf>
    <xf numFmtId="0" fontId="11" fillId="0" borderId="6" xfId="860" applyFont="1" applyBorder="1" applyAlignment="1" applyProtection="1">
      <alignment horizontal="left" vertical="center" wrapText="1"/>
      <protection locked="0"/>
    </xf>
    <xf numFmtId="0" fontId="11" fillId="0" borderId="21" xfId="860" applyFont="1" applyBorder="1" applyAlignment="1" applyProtection="1">
      <alignment horizontal="left" vertical="center" wrapText="1"/>
      <protection locked="0"/>
    </xf>
    <xf numFmtId="0" fontId="11" fillId="6" borderId="6" xfId="860" applyFont="1" applyFill="1" applyBorder="1" applyAlignment="1" applyProtection="1">
      <alignment horizontal="left" vertical="center" wrapText="1"/>
      <protection locked="0"/>
    </xf>
    <xf numFmtId="0" fontId="11" fillId="6" borderId="21" xfId="860" applyFont="1" applyFill="1" applyBorder="1" applyAlignment="1" applyProtection="1">
      <alignment horizontal="left" vertical="center" wrapText="1"/>
      <protection locked="0"/>
    </xf>
    <xf numFmtId="0" fontId="25" fillId="6" borderId="6" xfId="860" applyFont="1" applyFill="1" applyBorder="1" applyAlignment="1" applyProtection="1">
      <alignment horizontal="left" vertical="center" wrapText="1"/>
      <protection locked="0"/>
    </xf>
    <xf numFmtId="0" fontId="25" fillId="6" borderId="21" xfId="860" applyFont="1" applyFill="1" applyBorder="1" applyAlignment="1" applyProtection="1">
      <alignment horizontal="left" vertical="center" wrapText="1"/>
      <protection locked="0"/>
    </xf>
    <xf numFmtId="0" fontId="28" fillId="0" borderId="50" xfId="860" applyFont="1" applyBorder="1" applyAlignment="1" applyProtection="1">
      <alignment horizontal="left" vertical="center" wrapText="1"/>
      <protection locked="0"/>
    </xf>
    <xf numFmtId="0" fontId="28" fillId="0" borderId="62" xfId="860" applyFont="1" applyBorder="1" applyAlignment="1" applyProtection="1">
      <alignment horizontal="left" vertical="center" wrapText="1"/>
      <protection locked="0"/>
    </xf>
    <xf numFmtId="0" fontId="28" fillId="0" borderId="63" xfId="860" applyFont="1" applyBorder="1" applyAlignment="1" applyProtection="1">
      <alignment horizontal="left" vertical="center" wrapText="1"/>
      <protection locked="0"/>
    </xf>
    <xf numFmtId="0" fontId="28" fillId="0" borderId="14" xfId="860" applyFont="1" applyBorder="1" applyAlignment="1" applyProtection="1">
      <alignment horizontal="left" vertical="center" wrapText="1"/>
      <protection locked="0"/>
    </xf>
    <xf numFmtId="0" fontId="28" fillId="0" borderId="0" xfId="860" applyFont="1" applyBorder="1" applyAlignment="1" applyProtection="1">
      <alignment horizontal="left" vertical="center" wrapText="1"/>
      <protection locked="0"/>
    </xf>
    <xf numFmtId="0" fontId="28" fillId="0" borderId="0" xfId="860" applyFont="1" applyAlignment="1" applyProtection="1">
      <alignment horizontal="left" vertical="center" wrapText="1"/>
      <protection locked="0"/>
    </xf>
    <xf numFmtId="0" fontId="28" fillId="0" borderId="58" xfId="860" applyFont="1" applyBorder="1" applyAlignment="1" applyProtection="1">
      <alignment horizontal="left" vertical="center" wrapText="1"/>
      <protection locked="0"/>
    </xf>
    <xf numFmtId="0" fontId="28" fillId="0" borderId="51" xfId="860" applyFont="1" applyBorder="1" applyAlignment="1" applyProtection="1">
      <alignment horizontal="left" vertical="center" wrapText="1"/>
      <protection locked="0"/>
    </xf>
    <xf numFmtId="0" fontId="28" fillId="0" borderId="5" xfId="860" applyFont="1" applyBorder="1" applyAlignment="1" applyProtection="1">
      <alignment horizontal="left" vertical="center" wrapText="1"/>
      <protection locked="0"/>
    </xf>
    <xf numFmtId="0" fontId="28" fillId="0" borderId="55" xfId="860" applyFont="1" applyBorder="1" applyAlignment="1" applyProtection="1">
      <alignment horizontal="left" vertical="center" wrapText="1"/>
      <protection locked="0"/>
    </xf>
    <xf numFmtId="0" fontId="28" fillId="0" borderId="52" xfId="860" applyFont="1" applyBorder="1" applyAlignment="1">
      <alignment vertical="center" wrapText="1"/>
    </xf>
    <xf numFmtId="0" fontId="28" fillId="0" borderId="46" xfId="860" applyFont="1" applyBorder="1" applyAlignment="1">
      <alignment vertical="center" wrapText="1"/>
    </xf>
    <xf numFmtId="0" fontId="39" fillId="6" borderId="0" xfId="860" applyFont="1" applyFill="1" applyAlignment="1" applyProtection="1">
      <alignment horizontal="left" vertical="center" wrapText="1"/>
      <protection locked="0"/>
    </xf>
    <xf numFmtId="0" fontId="39" fillId="6" borderId="0" xfId="860" applyFont="1" applyFill="1" applyAlignment="1" applyProtection="1">
      <alignment horizontal="left" vertical="center"/>
      <protection locked="0"/>
    </xf>
    <xf numFmtId="0" fontId="39" fillId="6" borderId="58" xfId="860" applyFont="1" applyFill="1" applyBorder="1" applyAlignment="1" applyProtection="1">
      <alignment horizontal="left" vertical="center"/>
      <protection locked="0"/>
    </xf>
    <xf numFmtId="0" fontId="39" fillId="6" borderId="58" xfId="860" applyFont="1" applyFill="1" applyBorder="1" applyAlignment="1" applyProtection="1">
      <alignment horizontal="left" vertical="center" wrapText="1"/>
      <protection locked="0"/>
    </xf>
    <xf numFmtId="0" fontId="39" fillId="6" borderId="5" xfId="860" applyFont="1" applyFill="1" applyBorder="1" applyAlignment="1" applyProtection="1">
      <alignment horizontal="left" vertical="center" wrapText="1"/>
      <protection locked="0"/>
    </xf>
    <xf numFmtId="0" fontId="39" fillId="6" borderId="55" xfId="860" applyFont="1" applyFill="1" applyBorder="1" applyAlignment="1" applyProtection="1">
      <alignment horizontal="left" vertical="center" wrapText="1"/>
      <protection locked="0"/>
    </xf>
    <xf numFmtId="0" fontId="28" fillId="0" borderId="60" xfId="860" applyFont="1" applyBorder="1" applyAlignment="1" applyProtection="1">
      <alignment horizontal="left" vertical="center" wrapText="1"/>
      <protection locked="0"/>
    </xf>
    <xf numFmtId="0" fontId="28" fillId="0" borderId="11" xfId="860" applyFont="1" applyBorder="1" applyAlignment="1" applyProtection="1">
      <alignment horizontal="left" vertical="center" wrapText="1"/>
      <protection locked="0"/>
    </xf>
    <xf numFmtId="0" fontId="28" fillId="0" borderId="59" xfId="860" applyFont="1" applyBorder="1" applyAlignment="1" applyProtection="1">
      <alignment horizontal="left" vertical="center" wrapText="1"/>
      <protection locked="0"/>
    </xf>
    <xf numFmtId="0" fontId="28" fillId="0" borderId="53" xfId="860" applyFont="1" applyBorder="1" applyAlignment="1">
      <alignment vertical="center" wrapText="1"/>
    </xf>
    <xf numFmtId="0" fontId="39" fillId="6" borderId="11" xfId="860" applyFont="1" applyFill="1" applyBorder="1" applyAlignment="1" applyProtection="1">
      <alignment horizontal="left" vertical="center" wrapText="1"/>
      <protection locked="0"/>
    </xf>
    <xf numFmtId="0" fontId="32" fillId="6" borderId="11" xfId="848" applyNumberFormat="1" applyFill="1" applyBorder="1" applyAlignment="1" applyProtection="1">
      <alignment horizontal="left" vertical="center" wrapText="1"/>
      <protection locked="0"/>
    </xf>
    <xf numFmtId="0" fontId="39" fillId="6" borderId="59" xfId="860" applyFont="1" applyFill="1" applyBorder="1" applyAlignment="1" applyProtection="1">
      <alignment horizontal="left" vertical="center" wrapText="1"/>
      <protection locked="0"/>
    </xf>
    <xf numFmtId="164" fontId="11" fillId="0" borderId="0" xfId="0" applyFont="1" applyAlignment="1" applyProtection="1">
      <alignment horizontal="left" vertical="center" wrapText="1"/>
      <protection locked="0"/>
    </xf>
  </cellXfs>
  <cellStyles count="867">
    <cellStyle name="Comma" xfId="847" builtinId="3"/>
    <cellStyle name="Comma 2" xfId="858" xr:uid="{BE1D7739-11C9-493C-99A9-2F776191D4B6}"/>
    <cellStyle name="Comma 2 2 3" xfId="865" xr:uid="{9B0E71B5-3106-42EF-B94F-3F8A3F2BAC1D}"/>
    <cellStyle name="Currency" xfId="1" builtinId="4"/>
    <cellStyle name="Currency [0] 2" xfId="852" xr:uid="{2B88FF56-843C-414E-936C-5E1A1E5978B8}"/>
    <cellStyle name="Currency 2" xfId="844" xr:uid="{60B89466-7781-4839-BCF3-E14C7A108D2E}"/>
    <cellStyle name="Currency 3" xfId="850" xr:uid="{AE1F712F-FDA4-4A2A-8502-4DB711FD48E3}"/>
    <cellStyle name="Currency 3 2" xfId="855" xr:uid="{2E568920-DE66-4198-9577-A78B0AA45A57}"/>
    <cellStyle name="Currency 4" xfId="857" xr:uid="{5529BB6B-7C23-47C4-AF4D-029E1FDC3392}"/>
    <cellStyle name="Currency 4 2 3" xfId="866" xr:uid="{2B8401E7-D41D-4816-B522-61CA43949278}"/>
    <cellStyle name="Followed Hyperlink" xfId="508" builtinId="9" hidden="1"/>
    <cellStyle name="Followed Hyperlink" xfId="720" builtinId="9" hidden="1"/>
    <cellStyle name="Followed Hyperlink" xfId="111" builtinId="9" hidden="1"/>
    <cellStyle name="Followed Hyperlink" xfId="290" builtinId="9" hidden="1"/>
    <cellStyle name="Followed Hyperlink" xfId="59" builtinId="9" hidden="1"/>
    <cellStyle name="Followed Hyperlink" xfId="191" builtinId="9" hidden="1"/>
    <cellStyle name="Followed Hyperlink" xfId="378" builtinId="9" hidden="1"/>
    <cellStyle name="Followed Hyperlink" xfId="368" builtinId="9" hidden="1"/>
    <cellStyle name="Followed Hyperlink" xfId="382" builtinId="9" hidden="1"/>
    <cellStyle name="Followed Hyperlink" xfId="606" builtinId="9" hidden="1"/>
    <cellStyle name="Followed Hyperlink" xfId="642" builtinId="9" hidden="1"/>
    <cellStyle name="Followed Hyperlink" xfId="470" builtinId="9" hidden="1"/>
    <cellStyle name="Followed Hyperlink" xfId="762" builtinId="9" hidden="1"/>
    <cellStyle name="Followed Hyperlink" xfId="193" builtinId="9" hidden="1"/>
    <cellStyle name="Followed Hyperlink" xfId="255" builtinId="9" hidden="1"/>
    <cellStyle name="Followed Hyperlink" xfId="618" builtinId="9" hidden="1"/>
    <cellStyle name="Followed Hyperlink" xfId="742" builtinId="9" hidden="1"/>
    <cellStyle name="Followed Hyperlink" xfId="560" builtinId="9" hidden="1"/>
    <cellStyle name="Followed Hyperlink" xfId="834" builtinId="9" hidden="1"/>
    <cellStyle name="Followed Hyperlink" xfId="808" builtinId="9" hidden="1"/>
    <cellStyle name="Followed Hyperlink" xfId="468" builtinId="9" hidden="1"/>
    <cellStyle name="Followed Hyperlink" xfId="690" builtinId="9" hidden="1"/>
    <cellStyle name="Followed Hyperlink" xfId="836" builtinId="9" hidden="1"/>
    <cellStyle name="Followed Hyperlink" xfId="810" builtinId="9" hidden="1"/>
    <cellStyle name="Followed Hyperlink" xfId="350" builtinId="9" hidden="1"/>
    <cellStyle name="Followed Hyperlink" xfId="616" builtinId="9" hidden="1"/>
    <cellStyle name="Followed Hyperlink" xfId="586" builtinId="9" hidden="1"/>
    <cellStyle name="Followed Hyperlink" xfId="540" builtinId="9" hidden="1"/>
    <cellStyle name="Followed Hyperlink" xfId="326" builtinId="9" hidden="1"/>
    <cellStyle name="Followed Hyperlink" xfId="310" builtinId="9" hidden="1"/>
    <cellStyle name="Followed Hyperlink" xfId="167" builtinId="9" hidden="1"/>
    <cellStyle name="Followed Hyperlink" xfId="133" builtinId="9" hidden="1"/>
    <cellStyle name="Followed Hyperlink" xfId="816" builtinId="9" hidden="1"/>
    <cellStyle name="Followed Hyperlink" xfId="750" builtinId="9" hidden="1"/>
    <cellStyle name="Followed Hyperlink" xfId="776" builtinId="9" hidden="1"/>
    <cellStyle name="Followed Hyperlink" xfId="490" builtinId="9" hidden="1"/>
    <cellStyle name="Followed Hyperlink" xfId="516" builtinId="9" hidden="1"/>
    <cellStyle name="Followed Hyperlink" xfId="486" builtinId="9" hidden="1"/>
    <cellStyle name="Followed Hyperlink" xfId="442" builtinId="9" hidden="1"/>
    <cellStyle name="Followed Hyperlink" xfId="161" builtinId="9" hidden="1"/>
    <cellStyle name="Followed Hyperlink" xfId="163" builtinId="9" hidden="1"/>
    <cellStyle name="Followed Hyperlink" xfId="157" builtinId="9" hidden="1"/>
    <cellStyle name="Followed Hyperlink" xfId="247" builtinId="9" hidden="1"/>
    <cellStyle name="Followed Hyperlink" xfId="177" builtinId="9" hidden="1"/>
    <cellStyle name="Followed Hyperlink" xfId="446" builtinId="9" hidden="1"/>
    <cellStyle name="Followed Hyperlink" xfId="488" builtinId="9" hidden="1"/>
    <cellStyle name="Followed Hyperlink" xfId="37" builtinId="9" hidden="1"/>
    <cellStyle name="Followed Hyperlink" xfId="410" builtinId="9" hidden="1"/>
    <cellStyle name="Followed Hyperlink" xfId="322" builtinId="9" hidden="1"/>
    <cellStyle name="Followed Hyperlink" xfId="123" builtinId="9" hidden="1"/>
    <cellStyle name="Followed Hyperlink" xfId="29" builtinId="9" hidden="1"/>
    <cellStyle name="Followed Hyperlink" xfId="288" builtinId="9" hidden="1"/>
    <cellStyle name="Followed Hyperlink" xfId="43" builtinId="9" hidden="1"/>
    <cellStyle name="Followed Hyperlink" xfId="175" builtinId="9" hidden="1"/>
    <cellStyle name="Followed Hyperlink" xfId="85" builtinId="9" hidden="1"/>
    <cellStyle name="Followed Hyperlink" xfId="624" builtinId="9" hidden="1"/>
    <cellStyle name="Followed Hyperlink" xfId="754" builtinId="9" hidden="1"/>
    <cellStyle name="Followed Hyperlink" xfId="436" builtinId="9" hidden="1"/>
    <cellStyle name="Followed Hyperlink" xfId="474" builtinId="9" hidden="1"/>
    <cellStyle name="Followed Hyperlink" xfId="47" builtinId="9" hidden="1"/>
    <cellStyle name="Followed Hyperlink" xfId="800" builtinId="9" hidden="1"/>
    <cellStyle name="Followed Hyperlink" xfId="23" builtinId="9" hidden="1"/>
    <cellStyle name="Followed Hyperlink" xfId="75" builtinId="9" hidden="1"/>
    <cellStyle name="Followed Hyperlink" xfId="143" builtinId="9" hidden="1"/>
    <cellStyle name="Followed Hyperlink" xfId="824" builtinId="9" hidden="1"/>
    <cellStyle name="Followed Hyperlink" xfId="169" builtinId="9" hidden="1"/>
    <cellStyle name="Followed Hyperlink" xfId="806" builtinId="9" hidden="1"/>
    <cellStyle name="Followed Hyperlink" xfId="199" builtinId="9" hidden="1"/>
    <cellStyle name="Followed Hyperlink" xfId="318" builtinId="9" hidden="1"/>
    <cellStyle name="Followed Hyperlink" xfId="576" builtinId="9" hidden="1"/>
    <cellStyle name="Followed Hyperlink" xfId="276" builtinId="9" hidden="1"/>
    <cellStyle name="Followed Hyperlink" xfId="778" builtinId="9" hidden="1"/>
    <cellStyle name="Followed Hyperlink" xfId="87" builtinId="9" hidden="1"/>
    <cellStyle name="Followed Hyperlink" xfId="33" builtinId="9" hidden="1"/>
    <cellStyle name="Followed Hyperlink" xfId="636" builtinId="9" hidden="1"/>
    <cellStyle name="Followed Hyperlink" xfId="566" builtinId="9" hidden="1"/>
    <cellStyle name="Followed Hyperlink" xfId="261" builtinId="9" hidden="1"/>
    <cellStyle name="Followed Hyperlink" xfId="302" builtinId="9" hidden="1"/>
    <cellStyle name="Followed Hyperlink" xfId="522" builtinId="9" hidden="1"/>
    <cellStyle name="Followed Hyperlink" xfId="450" builtinId="9" hidden="1"/>
    <cellStyle name="Followed Hyperlink" xfId="794" builtinId="9" hidden="1"/>
    <cellStyle name="Followed Hyperlink" xfId="39" builtinId="9" hidden="1"/>
    <cellStyle name="Followed Hyperlink" xfId="518" builtinId="9" hidden="1"/>
    <cellStyle name="Followed Hyperlink" xfId="314" builtinId="9" hidden="1"/>
    <cellStyle name="Followed Hyperlink" xfId="684" builtinId="9" hidden="1"/>
    <cellStyle name="Followed Hyperlink" xfId="398" builtinId="9" hidden="1"/>
    <cellStyle name="Followed Hyperlink" xfId="320" builtinId="9" hidden="1"/>
    <cellStyle name="Followed Hyperlink" xfId="390" builtinId="9" hidden="1"/>
    <cellStyle name="Followed Hyperlink" xfId="65" builtinId="9" hidden="1"/>
    <cellStyle name="Followed Hyperlink" xfId="95" builtinId="9" hidden="1"/>
    <cellStyle name="Followed Hyperlink" xfId="35" builtinId="9" hidden="1"/>
    <cellStyle name="Followed Hyperlink" xfId="768" builtinId="9" hidden="1"/>
    <cellStyle name="Followed Hyperlink" xfId="826" builtinId="9" hidden="1"/>
    <cellStyle name="Followed Hyperlink" xfId="588" builtinId="9" hidden="1"/>
    <cellStyle name="Followed Hyperlink" xfId="558" builtinId="9" hidden="1"/>
    <cellStyle name="Followed Hyperlink" xfId="734" builtinId="9" hidden="1"/>
    <cellStyle name="Followed Hyperlink" xfId="712" builtinId="9" hidden="1"/>
    <cellStyle name="Followed Hyperlink" xfId="324" builtinId="9" hidden="1"/>
    <cellStyle name="Followed Hyperlink" xfId="294" builtinId="9" hidden="1"/>
    <cellStyle name="Followed Hyperlink" xfId="498" builtinId="9" hidden="1"/>
    <cellStyle name="Followed Hyperlink" xfId="19" builtinId="9" hidden="1"/>
    <cellStyle name="Followed Hyperlink" xfId="456" builtinId="9" hidden="1"/>
    <cellStyle name="Followed Hyperlink" xfId="444" builtinId="9" hidden="1"/>
    <cellStyle name="Followed Hyperlink" xfId="722" builtinId="9" hidden="1"/>
    <cellStyle name="Followed Hyperlink" xfId="458" builtinId="9" hidden="1"/>
    <cellStyle name="Followed Hyperlink" xfId="338" builtinId="9" hidden="1"/>
    <cellStyle name="Followed Hyperlink" xfId="476" builtinId="9" hidden="1"/>
    <cellStyle name="Followed Hyperlink" xfId="197" builtinId="9" hidden="1"/>
    <cellStyle name="Followed Hyperlink" xfId="534" builtinId="9" hidden="1"/>
    <cellStyle name="Followed Hyperlink" xfId="129" builtinId="9" hidden="1"/>
    <cellStyle name="Followed Hyperlink" xfId="272" builtinId="9" hidden="1"/>
    <cellStyle name="Followed Hyperlink" xfId="63" builtinId="9" hidden="1"/>
    <cellStyle name="Followed Hyperlink" xfId="280" builtinId="9" hidden="1"/>
    <cellStyle name="Followed Hyperlink" xfId="61" builtinId="9" hidden="1"/>
    <cellStyle name="Followed Hyperlink" xfId="300" builtinId="9" hidden="1"/>
    <cellStyle name="Followed Hyperlink" xfId="213" builtinId="9" hidden="1"/>
    <cellStyle name="Followed Hyperlink" xfId="101" builtinId="9" hidden="1"/>
    <cellStyle name="Followed Hyperlink" xfId="748" builtinId="9" hidden="1"/>
    <cellStyle name="Followed Hyperlink" xfId="726" builtinId="9" hidden="1"/>
    <cellStyle name="Followed Hyperlink" xfId="103" builtinId="9" hidden="1"/>
    <cellStyle name="Followed Hyperlink" xfId="51" builtinId="9" hidden="1"/>
    <cellStyle name="Followed Hyperlink" xfId="344" builtinId="9" hidden="1"/>
    <cellStyle name="Followed Hyperlink" xfId="109" builtinId="9" hidden="1"/>
    <cellStyle name="Followed Hyperlink" xfId="151" builtinId="9" hidden="1"/>
    <cellStyle name="Followed Hyperlink" xfId="462" builtinId="9" hidden="1"/>
    <cellStyle name="Followed Hyperlink" xfId="774" builtinId="9" hidden="1"/>
    <cellStyle name="Followed Hyperlink" xfId="274" builtinId="9" hidden="1"/>
    <cellStyle name="Followed Hyperlink" xfId="348" builtinId="9" hidden="1"/>
    <cellStyle name="Followed Hyperlink" xfId="496" builtinId="9" hidden="1"/>
    <cellStyle name="Followed Hyperlink" xfId="564" builtinId="9" hidden="1"/>
    <cellStyle name="Followed Hyperlink" xfId="286" builtinId="9" hidden="1"/>
    <cellStyle name="Followed Hyperlink" xfId="69" builtinId="9" hidden="1"/>
    <cellStyle name="Followed Hyperlink" xfId="155" builtinId="9" hidden="1"/>
    <cellStyle name="Followed Hyperlink" xfId="796" builtinId="9" hidden="1"/>
    <cellStyle name="Followed Hyperlink" xfId="574" builtinId="9" hidden="1"/>
    <cellStyle name="Followed Hyperlink" xfId="428" builtinId="9" hidden="1"/>
    <cellStyle name="Followed Hyperlink" xfId="740" builtinId="9" hidden="1"/>
    <cellStyle name="Followed Hyperlink" xfId="602" builtinId="9" hidden="1"/>
    <cellStyle name="Followed Hyperlink" xfId="440" builtinId="9" hidden="1"/>
    <cellStyle name="Followed Hyperlink" xfId="207" builtinId="9" hidden="1"/>
    <cellStyle name="Followed Hyperlink" xfId="828" builtinId="9" hidden="1"/>
    <cellStyle name="Followed Hyperlink" xfId="820" builtinId="9" hidden="1"/>
    <cellStyle name="Followed Hyperlink" xfId="676" builtinId="9" hidden="1"/>
    <cellStyle name="Followed Hyperlink" xfId="678" builtinId="9" hidden="1"/>
    <cellStyle name="Followed Hyperlink" xfId="466" builtinId="9" hidden="1"/>
    <cellStyle name="Followed Hyperlink" xfId="650" builtinId="9" hidden="1"/>
    <cellStyle name="Followed Hyperlink" xfId="770" builtinId="9" hidden="1"/>
    <cellStyle name="Followed Hyperlink" xfId="664" builtinId="9" hidden="1"/>
    <cellStyle name="Followed Hyperlink" xfId="702" builtinId="9" hidden="1"/>
    <cellStyle name="Followed Hyperlink" xfId="292" builtinId="9" hidden="1"/>
    <cellStyle name="Followed Hyperlink" xfId="724" builtinId="9" hidden="1"/>
    <cellStyle name="Followed Hyperlink" xfId="209" builtinId="9" hidden="1"/>
    <cellStyle name="Followed Hyperlink" xfId="790" builtinId="9" hidden="1"/>
    <cellStyle name="Followed Hyperlink" xfId="205" builtinId="9" hidden="1"/>
    <cellStyle name="Followed Hyperlink" xfId="396" builtinId="9" hidden="1"/>
    <cellStyle name="Followed Hyperlink" xfId="366" builtinId="9" hidden="1"/>
    <cellStyle name="Followed Hyperlink" xfId="336" builtinId="9" hidden="1"/>
    <cellStyle name="Followed Hyperlink" xfId="105" builtinId="9" hidden="1"/>
    <cellStyle name="Followed Hyperlink" xfId="644" builtinId="9" hidden="1"/>
    <cellStyle name="Followed Hyperlink" xfId="764" builtinId="9" hidden="1"/>
    <cellStyle name="Followed Hyperlink" xfId="253" builtinId="9" hidden="1"/>
    <cellStyle name="Followed Hyperlink" xfId="530" builtinId="9" hidden="1"/>
    <cellStyle name="Followed Hyperlink" xfId="159" builtinId="9" hidden="1"/>
    <cellStyle name="Followed Hyperlink" xfId="556" builtinId="9" hidden="1"/>
    <cellStyle name="Followed Hyperlink" xfId="270" builtinId="9" hidden="1"/>
    <cellStyle name="Followed Hyperlink" xfId="400" builtinId="9" hidden="1"/>
    <cellStyle name="Followed Hyperlink" xfId="266" builtinId="9" hidden="1"/>
    <cellStyle name="Followed Hyperlink" xfId="384" builtinId="9" hidden="1"/>
    <cellStyle name="Followed Hyperlink" xfId="67" builtinId="9" hidden="1"/>
    <cellStyle name="Followed Hyperlink" xfId="802" builtinId="9" hidden="1"/>
    <cellStyle name="Followed Hyperlink" xfId="235" builtinId="9" hidden="1"/>
    <cellStyle name="Followed Hyperlink" xfId="137" builtinId="9" hidden="1"/>
    <cellStyle name="Followed Hyperlink" xfId="656" builtinId="9" hidden="1"/>
    <cellStyle name="Followed Hyperlink" xfId="370" builtinId="9" hidden="1"/>
    <cellStyle name="Followed Hyperlink" xfId="672" builtinId="9" hidden="1"/>
    <cellStyle name="Followed Hyperlink" xfId="312" builtinId="9" hidden="1"/>
    <cellStyle name="Followed Hyperlink" xfId="356" builtinId="9" hidden="1"/>
    <cellStyle name="Followed Hyperlink" xfId="354" builtinId="9" hidden="1"/>
    <cellStyle name="Followed Hyperlink" xfId="380" builtinId="9" hidden="1"/>
    <cellStyle name="Followed Hyperlink" xfId="630" builtinId="9" hidden="1"/>
    <cellStyle name="Followed Hyperlink" xfId="284" builtinId="9" hidden="1"/>
    <cellStyle name="Followed Hyperlink" xfId="448" builtinId="9" hidden="1"/>
    <cellStyle name="Followed Hyperlink" xfId="394" builtinId="9" hidden="1"/>
    <cellStyle name="Followed Hyperlink" xfId="189" builtinId="9" hidden="1"/>
    <cellStyle name="Followed Hyperlink" xfId="438" builtinId="9" hidden="1"/>
    <cellStyle name="Followed Hyperlink" xfId="376" builtinId="9" hidden="1"/>
    <cellStyle name="Followed Hyperlink" xfId="165" builtinId="9" hidden="1"/>
    <cellStyle name="Followed Hyperlink" xfId="79" builtinId="9" hidden="1"/>
    <cellStyle name="Followed Hyperlink" xfId="139" builtinId="9" hidden="1"/>
    <cellStyle name="Followed Hyperlink" xfId="760" builtinId="9" hidden="1"/>
    <cellStyle name="Followed Hyperlink" xfId="632" builtinId="9" hidden="1"/>
    <cellStyle name="Followed Hyperlink" xfId="434" builtinId="9" hidden="1"/>
    <cellStyle name="Followed Hyperlink" xfId="512" builtinId="9" hidden="1"/>
    <cellStyle name="Followed Hyperlink" xfId="115" builtinId="9" hidden="1"/>
    <cellStyle name="Followed Hyperlink" xfId="666" builtinId="9" hidden="1"/>
    <cellStyle name="Followed Hyperlink" xfId="578" builtinId="9" hidden="1"/>
    <cellStyle name="Followed Hyperlink" xfId="147" builtinId="9" hidden="1"/>
    <cellStyle name="Followed Hyperlink" xfId="201" builtinId="9" hidden="1"/>
    <cellStyle name="Followed Hyperlink" xfId="5" builtinId="9" hidden="1"/>
    <cellStyle name="Followed Hyperlink" xfId="316" builtinId="9" hidden="1"/>
    <cellStyle name="Followed Hyperlink" xfId="830" builtinId="9" hidden="1"/>
    <cellStyle name="Followed Hyperlink" xfId="414" builtinId="9" hidden="1"/>
    <cellStyle name="Followed Hyperlink" xfId="562" builtinId="9" hidden="1"/>
    <cellStyle name="Followed Hyperlink" xfId="596" builtinId="9" hidden="1"/>
    <cellStyle name="Followed Hyperlink" xfId="153" builtinId="9" hidden="1"/>
    <cellStyle name="Followed Hyperlink" xfId="708" builtinId="9" hidden="1"/>
    <cellStyle name="Followed Hyperlink" xfId="546" builtinId="9" hidden="1"/>
    <cellStyle name="Followed Hyperlink" xfId="492" builtinId="9" hidden="1"/>
    <cellStyle name="Followed Hyperlink" xfId="660" builtinId="9" hidden="1"/>
    <cellStyle name="Followed Hyperlink" xfId="792" builtinId="9" hidden="1"/>
    <cellStyle name="Followed Hyperlink" xfId="298" builtinId="9" hidden="1"/>
    <cellStyle name="Followed Hyperlink" xfId="532" builtinId="9" hidden="1"/>
    <cellStyle name="Followed Hyperlink" xfId="306" builtinId="9" hidden="1"/>
    <cellStyle name="Followed Hyperlink" xfId="662" builtinId="9" hidden="1"/>
    <cellStyle name="Followed Hyperlink" xfId="668" builtinId="9" hidden="1"/>
    <cellStyle name="Followed Hyperlink" xfId="149" builtinId="9" hidden="1"/>
    <cellStyle name="Followed Hyperlink" xfId="7" builtinId="9" hidden="1"/>
    <cellStyle name="Followed Hyperlink" xfId="452" builtinId="9" hidden="1"/>
    <cellStyle name="Followed Hyperlink" xfId="71" builtinId="9" hidden="1"/>
    <cellStyle name="Followed Hyperlink" xfId="728" builtinId="9" hidden="1"/>
    <cellStyle name="Followed Hyperlink" xfId="692" builtinId="9" hidden="1"/>
    <cellStyle name="Followed Hyperlink" xfId="804" builtinId="9" hidden="1"/>
    <cellStyle name="Followed Hyperlink" xfId="838" builtinId="9" hidden="1"/>
    <cellStyle name="Followed Hyperlink" xfId="245" builtinId="9" hidden="1"/>
    <cellStyle name="Followed Hyperlink" xfId="364" builtinId="9" hidden="1"/>
    <cellStyle name="Followed Hyperlink" xfId="21" builtinId="9" hidden="1"/>
    <cellStyle name="Followed Hyperlink" xfId="239" builtinId="9" hidden="1"/>
    <cellStyle name="Followed Hyperlink" xfId="73" builtinId="9" hidden="1"/>
    <cellStyle name="Followed Hyperlink" xfId="219" builtinId="9" hidden="1"/>
    <cellStyle name="Followed Hyperlink" xfId="27" builtinId="9" hidden="1"/>
    <cellStyle name="Followed Hyperlink" xfId="502" builtinId="9" hidden="1"/>
    <cellStyle name="Followed Hyperlink" xfId="372" builtinId="9" hidden="1"/>
    <cellStyle name="Followed Hyperlink" xfId="404" builtinId="9" hidden="1"/>
    <cellStyle name="Followed Hyperlink" xfId="694" builtinId="9" hidden="1"/>
    <cellStyle name="Followed Hyperlink" xfId="237" builtinId="9" hidden="1"/>
    <cellStyle name="Followed Hyperlink" xfId="424" builtinId="9" hidden="1"/>
    <cellStyle name="Followed Hyperlink" xfId="13" builtinId="9" hidden="1"/>
    <cellStyle name="Followed Hyperlink" xfId="99" builtinId="9" hidden="1"/>
    <cellStyle name="Followed Hyperlink" xfId="15" builtinId="9" hidden="1"/>
    <cellStyle name="Followed Hyperlink" xfId="570" builtinId="9" hidden="1"/>
    <cellStyle name="Followed Hyperlink" xfId="229" builtinId="9" hidden="1"/>
    <cellStyle name="Followed Hyperlink" xfId="259" builtinId="9" hidden="1"/>
    <cellStyle name="Followed Hyperlink" xfId="135" builtinId="9" hidden="1"/>
    <cellStyle name="Followed Hyperlink" xfId="752" builtinId="9" hidden="1"/>
    <cellStyle name="Followed Hyperlink" xfId="688" builtinId="9" hidden="1"/>
    <cellStyle name="Followed Hyperlink" xfId="352" builtinId="9" hidden="1"/>
    <cellStyle name="Followed Hyperlink" xfId="422" builtinId="9" hidden="1"/>
    <cellStyle name="Followed Hyperlink" xfId="420" builtinId="9" hidden="1"/>
    <cellStyle name="Followed Hyperlink" xfId="818" builtinId="9" hidden="1"/>
    <cellStyle name="Followed Hyperlink" xfId="330" builtinId="9" hidden="1"/>
    <cellStyle name="Followed Hyperlink" xfId="670" builtinId="9" hidden="1"/>
    <cellStyle name="Followed Hyperlink" xfId="227" builtinId="9" hidden="1"/>
    <cellStyle name="Followed Hyperlink" xfId="360" builtinId="9" hidden="1"/>
    <cellStyle name="Followed Hyperlink" xfId="221" builtinId="9" hidden="1"/>
    <cellStyle name="Followed Hyperlink" xfId="620" builtinId="9" hidden="1"/>
    <cellStyle name="Followed Hyperlink" xfId="594" builtinId="9" hidden="1"/>
    <cellStyle name="Followed Hyperlink" xfId="758" builtinId="9" hidden="1"/>
    <cellStyle name="Followed Hyperlink" xfId="612" builtinId="9" hidden="1"/>
    <cellStyle name="Followed Hyperlink" xfId="738" builtinId="9" hidden="1"/>
    <cellStyle name="Followed Hyperlink" xfId="700" builtinId="9" hidden="1"/>
    <cellStyle name="Followed Hyperlink" xfId="628" builtinId="9" hidden="1"/>
    <cellStyle name="Followed Hyperlink" xfId="528" builtinId="9" hidden="1"/>
    <cellStyle name="Followed Hyperlink" xfId="430" builtinId="9" hidden="1"/>
    <cellStyle name="Followed Hyperlink" xfId="460" builtinId="9" hidden="1"/>
    <cellStyle name="Followed Hyperlink" xfId="698" builtinId="9" hidden="1"/>
    <cellStyle name="Followed Hyperlink" xfId="822" builtinId="9" hidden="1"/>
    <cellStyle name="Followed Hyperlink" xfId="81" builtinId="9" hidden="1"/>
    <cellStyle name="Followed Hyperlink" xfId="788" builtinId="9" hidden="1"/>
    <cellStyle name="Followed Hyperlink" xfId="93" builtinId="9" hidden="1"/>
    <cellStyle name="Followed Hyperlink" xfId="638" builtinId="9" hidden="1"/>
    <cellStyle name="Followed Hyperlink" xfId="600" builtinId="9" hidden="1"/>
    <cellStyle name="Followed Hyperlink" xfId="634" builtinId="9" hidden="1"/>
    <cellStyle name="Followed Hyperlink" xfId="340" builtinId="9" hidden="1"/>
    <cellStyle name="Followed Hyperlink" xfId="251" builtinId="9" hidden="1"/>
    <cellStyle name="Followed Hyperlink" xfId="278" builtinId="9" hidden="1"/>
    <cellStyle name="Followed Hyperlink" xfId="766" builtinId="9" hidden="1"/>
    <cellStyle name="Followed Hyperlink" xfId="680" builtinId="9" hidden="1"/>
    <cellStyle name="Followed Hyperlink" xfId="55" builtinId="9" hidden="1"/>
    <cellStyle name="Followed Hyperlink" xfId="798" builtinId="9" hidden="1"/>
    <cellStyle name="Followed Hyperlink" xfId="504" builtinId="9" hidden="1"/>
    <cellStyle name="Followed Hyperlink" xfId="538" builtinId="9" hidden="1"/>
    <cellStyle name="Followed Hyperlink" xfId="500" builtinId="9" hidden="1"/>
    <cellStyle name="Followed Hyperlink" xfId="334" builtinId="9" hidden="1"/>
    <cellStyle name="Followed Hyperlink" xfId="592" builtinId="9" hidden="1"/>
    <cellStyle name="Followed Hyperlink" xfId="117" builtinId="9" hidden="1"/>
    <cellStyle name="Followed Hyperlink" xfId="131" builtinId="9" hidden="1"/>
    <cellStyle name="Followed Hyperlink" xfId="49" builtinId="9" hidden="1"/>
    <cellStyle name="Followed Hyperlink" xfId="215" builtinId="9" hidden="1"/>
    <cellStyle name="Followed Hyperlink" xfId="57" builtinId="9" hidden="1"/>
    <cellStyle name="Followed Hyperlink" xfId="257" builtinId="9" hidden="1"/>
    <cellStyle name="Followed Hyperlink" xfId="524" builtinId="9" hidden="1"/>
    <cellStyle name="Followed Hyperlink" xfId="241" builtinId="9" hidden="1"/>
    <cellStyle name="Followed Hyperlink" xfId="784" builtinId="9" hidden="1"/>
    <cellStyle name="Followed Hyperlink" xfId="412" builtinId="9" hidden="1"/>
    <cellStyle name="Followed Hyperlink" xfId="11" builtinId="9" hidden="1"/>
    <cellStyle name="Followed Hyperlink" xfId="696" builtinId="9" hidden="1"/>
    <cellStyle name="Followed Hyperlink" xfId="756" builtinId="9" hidden="1"/>
    <cellStyle name="Followed Hyperlink" xfId="374" builtinId="9" hidden="1"/>
    <cellStyle name="Followed Hyperlink" xfId="195" builtinId="9" hidden="1"/>
    <cellStyle name="Followed Hyperlink" xfId="552" builtinId="9" hidden="1"/>
    <cellStyle name="Followed Hyperlink" xfId="840" builtinId="9" hidden="1"/>
    <cellStyle name="Followed Hyperlink" xfId="674" builtinId="9" hidden="1"/>
    <cellStyle name="Followed Hyperlink" xfId="296" builtinId="9" hidden="1"/>
    <cellStyle name="Followed Hyperlink" xfId="187" builtinId="9" hidden="1"/>
    <cellStyle name="Followed Hyperlink" xfId="402" builtinId="9" hidden="1"/>
    <cellStyle name="Followed Hyperlink" xfId="536" builtinId="9" hidden="1"/>
    <cellStyle name="Followed Hyperlink" xfId="710" builtinId="9" hidden="1"/>
    <cellStyle name="Followed Hyperlink" xfId="426" builtinId="9" hidden="1"/>
    <cellStyle name="Followed Hyperlink" xfId="145" builtinId="9" hidden="1"/>
    <cellStyle name="Followed Hyperlink" xfId="45" builtinId="9" hidden="1"/>
    <cellStyle name="Followed Hyperlink" xfId="658" builtinId="9" hidden="1"/>
    <cellStyle name="Followed Hyperlink" xfId="416" builtinId="9" hidden="1"/>
    <cellStyle name="Followed Hyperlink" xfId="584" builtinId="9" hidden="1"/>
    <cellStyle name="Followed Hyperlink" xfId="185" builtinId="9" hidden="1"/>
    <cellStyle name="Followed Hyperlink" xfId="526" builtinId="9" hidden="1"/>
    <cellStyle name="Followed Hyperlink" xfId="812" builtinId="9" hidden="1"/>
    <cellStyle name="Followed Hyperlink" xfId="786" builtinId="9" hidden="1"/>
    <cellStyle name="Followed Hyperlink" xfId="358" builtinId="9" hidden="1"/>
    <cellStyle name="Followed Hyperlink" xfId="682" builtinId="9" hidden="1"/>
    <cellStyle name="Followed Hyperlink" xfId="614" builtinId="9" hidden="1"/>
    <cellStyle name="Followed Hyperlink" xfId="388" builtinId="9" hidden="1"/>
    <cellStyle name="Followed Hyperlink" xfId="362" builtinId="9" hidden="1"/>
    <cellStyle name="Followed Hyperlink" xfId="648" builtinId="9" hidden="1"/>
    <cellStyle name="Followed Hyperlink" xfId="622" builtinId="9" hidden="1"/>
    <cellStyle name="Followed Hyperlink" xfId="652" builtinId="9" hidden="1"/>
    <cellStyle name="Followed Hyperlink" xfId="77" builtinId="9" hidden="1"/>
    <cellStyle name="Followed Hyperlink" xfId="736" builtinId="9" hidden="1"/>
    <cellStyle name="Followed Hyperlink" xfId="181" builtinId="9" hidden="1"/>
    <cellStyle name="Followed Hyperlink" xfId="706" builtinId="9" hidden="1"/>
    <cellStyle name="Followed Hyperlink" xfId="179" builtinId="9" hidden="1"/>
    <cellStyle name="Followed Hyperlink" xfId="406" builtinId="9" hidden="1"/>
    <cellStyle name="Followed Hyperlink" xfId="716" builtinId="9" hidden="1"/>
    <cellStyle name="Followed Hyperlink" xfId="173" builtinId="9" hidden="1"/>
    <cellStyle name="Followed Hyperlink" xfId="730" builtinId="9" hidden="1"/>
    <cellStyle name="Followed Hyperlink" xfId="408" builtinId="9" hidden="1"/>
    <cellStyle name="Followed Hyperlink" xfId="832" builtinId="9" hidden="1"/>
    <cellStyle name="Followed Hyperlink" xfId="548" builtinId="9" hidden="1"/>
    <cellStyle name="Followed Hyperlink" xfId="610" builtinId="9" hidden="1"/>
    <cellStyle name="Followed Hyperlink" xfId="572" builtinId="9" hidden="1"/>
    <cellStyle name="Followed Hyperlink" xfId="263" builtinId="9" hidden="1"/>
    <cellStyle name="Followed Hyperlink" xfId="392" builtinId="9" hidden="1"/>
    <cellStyle name="Followed Hyperlink" xfId="346" builtinId="9" hidden="1"/>
    <cellStyle name="Followed Hyperlink" xfId="308" builtinId="9" hidden="1"/>
    <cellStyle name="Followed Hyperlink" xfId="484" builtinId="9" hidden="1"/>
    <cellStyle name="Followed Hyperlink" xfId="544" builtinId="9" hidden="1"/>
    <cellStyle name="Followed Hyperlink" xfId="41" builtinId="9" hidden="1"/>
    <cellStyle name="Followed Hyperlink" xfId="780" builtinId="9" hidden="1"/>
    <cellStyle name="Followed Hyperlink" xfId="514" builtinId="9" hidden="1"/>
    <cellStyle name="Followed Hyperlink" xfId="510" builtinId="9" hidden="1"/>
    <cellStyle name="Followed Hyperlink" xfId="472" builtinId="9" hidden="1"/>
    <cellStyle name="Followed Hyperlink" xfId="506" builtinId="9" hidden="1"/>
    <cellStyle name="Followed Hyperlink" xfId="211" builtinId="9" hidden="1"/>
    <cellStyle name="Followed Hyperlink" xfId="113" builtinId="9" hidden="1"/>
    <cellStyle name="Followed Hyperlink" xfId="608" builtinId="9" hidden="1"/>
    <cellStyle name="Followed Hyperlink" xfId="590" builtinId="9" hidden="1"/>
    <cellStyle name="Followed Hyperlink" xfId="107" builtinId="9" hidden="1"/>
    <cellStyle name="Followed Hyperlink" xfId="53" builtinId="9" hidden="1"/>
    <cellStyle name="Followed Hyperlink" xfId="782" builtinId="9" hidden="1"/>
    <cellStyle name="Followed Hyperlink" xfId="97" builtinId="9" hidden="1"/>
    <cellStyle name="Followed Hyperlink" xfId="233" builtinId="9" hidden="1"/>
    <cellStyle name="Followed Hyperlink" xfId="520" builtinId="9" hidden="1"/>
    <cellStyle name="Followed Hyperlink" xfId="482" builtinId="9" hidden="1"/>
    <cellStyle name="Followed Hyperlink" xfId="141" builtinId="9" hidden="1"/>
    <cellStyle name="Followed Hyperlink" xfId="121" builtinId="9" hidden="1"/>
    <cellStyle name="Followed Hyperlink" xfId="332" builtinId="9" hidden="1"/>
    <cellStyle name="Followed Hyperlink" xfId="223" builtinId="9" hidden="1"/>
    <cellStyle name="Followed Hyperlink" xfId="183" builtinId="9" hidden="1"/>
    <cellStyle name="Followed Hyperlink" xfId="125" builtinId="9" hidden="1"/>
    <cellStyle name="Followed Hyperlink" xfId="568" builtinId="9" hidden="1"/>
    <cellStyle name="Followed Hyperlink" xfId="386" builtinId="9" hidden="1"/>
    <cellStyle name="Followed Hyperlink" xfId="342" builtinId="9" hidden="1"/>
    <cellStyle name="Followed Hyperlink" xfId="454" builtinId="9" hidden="1"/>
    <cellStyle name="Followed Hyperlink" xfId="604" builtinId="9" hidden="1"/>
    <cellStyle name="Followed Hyperlink" xfId="714" builtinId="9" hidden="1"/>
    <cellStyle name="Followed Hyperlink" xfId="744" builtinId="9" hidden="1"/>
    <cellStyle name="Followed Hyperlink" xfId="646" builtinId="9" hidden="1"/>
    <cellStyle name="Followed Hyperlink" xfId="268" builtinId="9" hidden="1"/>
    <cellStyle name="Followed Hyperlink" xfId="119" builtinId="9" hidden="1"/>
    <cellStyle name="Followed Hyperlink" xfId="225" builtinId="9" hidden="1"/>
    <cellStyle name="Followed Hyperlink" xfId="494" builtinId="9" hidden="1"/>
    <cellStyle name="Followed Hyperlink" xfId="217" builtinId="9" hidden="1"/>
    <cellStyle name="Followed Hyperlink" xfId="231" builtinId="9" hidden="1"/>
    <cellStyle name="Followed Hyperlink" xfId="328" builtinId="9" hidden="1"/>
    <cellStyle name="Followed Hyperlink" xfId="127" builtinId="9" hidden="1"/>
    <cellStyle name="Followed Hyperlink" xfId="25" builtinId="9" hidden="1"/>
    <cellStyle name="Followed Hyperlink" xfId="598" builtinId="9" hidden="1"/>
    <cellStyle name="Followed Hyperlink" xfId="249" builtinId="9" hidden="1"/>
    <cellStyle name="Followed Hyperlink" xfId="732" builtinId="9" hidden="1"/>
    <cellStyle name="Followed Hyperlink" xfId="83" builtinId="9" hidden="1"/>
    <cellStyle name="Followed Hyperlink" xfId="17" builtinId="9" hidden="1"/>
    <cellStyle name="Followed Hyperlink" xfId="814" builtinId="9" hidden="1"/>
    <cellStyle name="Followed Hyperlink" xfId="480" builtinId="9" hidden="1"/>
    <cellStyle name="Followed Hyperlink" xfId="718" builtinId="9" hidden="1"/>
    <cellStyle name="Followed Hyperlink" xfId="554" builtinId="9" hidden="1"/>
    <cellStyle name="Followed Hyperlink" xfId="243" builtinId="9" hidden="1"/>
    <cellStyle name="Followed Hyperlink" xfId="282" builtinId="9" hidden="1"/>
    <cellStyle name="Followed Hyperlink" xfId="550" builtinId="9" hidden="1"/>
    <cellStyle name="Followed Hyperlink" xfId="432" builtinId="9" hidden="1"/>
    <cellStyle name="Followed Hyperlink" xfId="542" builtinId="9" hidden="1"/>
    <cellStyle name="Followed Hyperlink" xfId="626" builtinId="9" hidden="1"/>
    <cellStyle name="Followed Hyperlink" xfId="580" builtinId="9" hidden="1"/>
    <cellStyle name="Followed Hyperlink" xfId="478" builtinId="9" hidden="1"/>
    <cellStyle name="Followed Hyperlink" xfId="842" builtinId="9" hidden="1"/>
    <cellStyle name="Followed Hyperlink" xfId="582" builtinId="9" hidden="1"/>
    <cellStyle name="Followed Hyperlink" xfId="686" builtinId="9" hidden="1"/>
    <cellStyle name="Followed Hyperlink" xfId="203" builtinId="9" hidden="1"/>
    <cellStyle name="Followed Hyperlink" xfId="89" builtinId="9" hidden="1"/>
    <cellStyle name="Followed Hyperlink" xfId="171" builtinId="9" hidden="1"/>
    <cellStyle name="Followed Hyperlink" xfId="746" builtinId="9" hidden="1"/>
    <cellStyle name="Followed Hyperlink" xfId="91" builtinId="9" hidden="1"/>
    <cellStyle name="Followed Hyperlink" xfId="654" builtinId="9" hidden="1"/>
    <cellStyle name="Followed Hyperlink" xfId="640" builtinId="9" hidden="1"/>
    <cellStyle name="Followed Hyperlink" xfId="9" builtinId="9" hidden="1"/>
    <cellStyle name="Followed Hyperlink" xfId="772" builtinId="9" hidden="1"/>
    <cellStyle name="Followed Hyperlink" xfId="31" builtinId="9" hidden="1"/>
    <cellStyle name="Followed Hyperlink" xfId="304" builtinId="9" hidden="1"/>
    <cellStyle name="Followed Hyperlink" xfId="704" builtinId="9" hidden="1"/>
    <cellStyle name="Followed Hyperlink" xfId="464" builtinId="9" hidden="1"/>
    <cellStyle name="Followed Hyperlink" xfId="418" builtinId="9" hidden="1"/>
    <cellStyle name="Hyperlink" xfId="134" builtinId="8" hidden="1"/>
    <cellStyle name="Hyperlink" xfId="407" builtinId="8" hidden="1"/>
    <cellStyle name="Hyperlink" xfId="403" builtinId="8" hidden="1"/>
    <cellStyle name="Hyperlink" xfId="685" builtinId="8" hidden="1"/>
    <cellStyle name="Hyperlink" xfId="739" builtinId="8" hidden="1"/>
    <cellStyle name="Hyperlink" xfId="533" builtinId="8" hidden="1"/>
    <cellStyle name="Hyperlink" xfId="701" builtinId="8" hidden="1"/>
    <cellStyle name="Hyperlink" xfId="573" builtinId="8" hidden="1"/>
    <cellStyle name="Hyperlink" xfId="483" builtinId="8" hidden="1"/>
    <cellStyle name="Hyperlink" xfId="345" builtinId="8" hidden="1"/>
    <cellStyle name="Hyperlink" xfId="621" builtinId="8" hidden="1"/>
    <cellStyle name="Hyperlink" xfId="797" builtinId="8" hidden="1"/>
    <cellStyle name="Hyperlink" xfId="815" builtinId="8" hidden="1"/>
    <cellStyle name="Hyperlink" xfId="817" builtinId="8" hidden="1"/>
    <cellStyle name="Hyperlink" xfId="445" builtinId="8" hidden="1"/>
    <cellStyle name="Hyperlink" xfId="779" builtinId="8" hidden="1"/>
    <cellStyle name="Hyperlink" xfId="357" builtinId="8" hidden="1"/>
    <cellStyle name="Hyperlink" xfId="387" builtinId="8" hidden="1"/>
    <cellStyle name="Hyperlink" xfId="437" builtinId="8" hidden="1"/>
    <cellStyle name="Hyperlink" xfId="451" builtinId="8" hidden="1"/>
    <cellStyle name="Hyperlink" xfId="633" builtinId="8" hidden="1"/>
    <cellStyle name="Hyperlink" xfId="561" builtinId="8" hidden="1"/>
    <cellStyle name="Hyperlink" xfId="499" builtinId="8" hidden="1"/>
    <cellStyle name="Hyperlink" xfId="513" builtinId="8" hidden="1"/>
    <cellStyle name="Hyperlink" xfId="216" builtinId="8" hidden="1"/>
    <cellStyle name="Hyperlink" xfId="375" builtinId="8" hidden="1"/>
    <cellStyle name="Hyperlink" xfId="735" builtinId="8" hidden="1"/>
    <cellStyle name="Hyperlink" xfId="623" builtinId="8" hidden="1"/>
    <cellStyle name="Hyperlink" xfId="321" builtinId="8" hidden="1"/>
    <cellStyle name="Hyperlink" xfId="305" builtinId="8" hidden="1"/>
    <cellStyle name="Hyperlink" xfId="285" builtinId="8" hidden="1"/>
    <cellStyle name="Hyperlink" xfId="645" builtinId="8" hidden="1"/>
    <cellStyle name="Hyperlink" xfId="317" builtinId="8" hidden="1"/>
    <cellStyle name="Hyperlink" xfId="226" builtinId="8" hidden="1"/>
    <cellStyle name="Hyperlink" xfId="765" builtinId="8" hidden="1"/>
    <cellStyle name="Hyperlink" xfId="485" builtinId="8" hidden="1"/>
    <cellStyle name="Hyperlink" xfId="681" builtinId="8" hidden="1"/>
    <cellStyle name="Hyperlink" xfId="435" builtinId="8" hidden="1"/>
    <cellStyle name="Hyperlink" xfId="447" builtinId="8" hidden="1"/>
    <cellStyle name="Hyperlink" xfId="76" builtinId="8" hidden="1"/>
    <cellStyle name="Hyperlink" xfId="359" builtinId="8" hidden="1"/>
    <cellStyle name="Hyperlink" xfId="517" builtinId="8" hidden="1"/>
    <cellStyle name="Hyperlink" xfId="707" builtinId="8" hidden="1"/>
    <cellStyle name="Hyperlink" xfId="14" builtinId="8" hidden="1"/>
    <cellStyle name="Hyperlink" xfId="369" builtinId="8" hidden="1"/>
    <cellStyle name="Hyperlink" xfId="66" builtinId="8" hidden="1"/>
    <cellStyle name="Hyperlink" xfId="829" builtinId="8" hidden="1"/>
    <cellStyle name="Hyperlink" xfId="727" builtinId="8" hidden="1"/>
    <cellStyle name="Hyperlink" xfId="100" builtinId="8" hidden="1"/>
    <cellStyle name="Hyperlink" xfId="72" builtinId="8" hidden="1"/>
    <cellStyle name="Hyperlink" xfId="299" builtinId="8" hidden="1"/>
    <cellStyle name="Hyperlink" xfId="335" builtinId="8" hidden="1"/>
    <cellStyle name="Hyperlink" xfId="202" builtinId="8" hidden="1"/>
    <cellStyle name="Hyperlink" xfId="188" builtinId="8" hidden="1"/>
    <cellStyle name="Hyperlink" xfId="415" builtinId="8" hidden="1"/>
    <cellStyle name="Hyperlink" xfId="62" builtinId="8" hidden="1"/>
    <cellStyle name="Hyperlink" xfId="785" builtinId="8" hidden="1"/>
    <cellStyle name="Hyperlink" xfId="537" builtinId="8" hidden="1"/>
    <cellStyle name="Hyperlink" xfId="385" builtinId="8" hidden="1"/>
    <cellStyle name="Hyperlink" xfId="116" builtinId="8" hidden="1"/>
    <cellStyle name="Hyperlink" xfId="154" builtinId="8" hidden="1"/>
    <cellStyle name="Hyperlink" xfId="607" builtinId="8" hidden="1"/>
    <cellStyle name="Hyperlink" xfId="753" builtinId="8" hidden="1"/>
    <cellStyle name="Hyperlink" xfId="771" builtinId="8" hidden="1"/>
    <cellStyle name="Hyperlink" xfId="755" builtinId="8" hidden="1"/>
    <cellStyle name="Hyperlink" xfId="807" builtinId="8" hidden="1"/>
    <cellStyle name="Hyperlink" xfId="196" builtinId="8" hidden="1"/>
    <cellStyle name="Hyperlink" xfId="671" builtinId="8" hidden="1"/>
    <cellStyle name="Hyperlink" xfId="649" builtinId="8" hidden="1"/>
    <cellStyle name="Hyperlink" xfId="669" builtinId="8" hidden="1"/>
    <cellStyle name="Hyperlink" xfId="481" builtinId="8" hidden="1"/>
    <cellStyle name="Hyperlink" xfId="244" builtinId="8" hidden="1"/>
    <cellStyle name="Hyperlink" xfId="8" builtinId="8" hidden="1"/>
    <cellStyle name="Hyperlink" xfId="563" builtinId="8" hidden="1"/>
    <cellStyle name="Hyperlink" xfId="16" builtinId="8" hidden="1"/>
    <cellStyle name="Hyperlink" xfId="489" builtinId="8" hidden="1"/>
    <cellStyle name="Hyperlink" xfId="86" builtinId="8" hidden="1"/>
    <cellStyle name="Hyperlink" xfId="42" builtinId="8" hidden="1"/>
    <cellStyle name="Hyperlink" xfId="523" builtinId="8" hidden="1"/>
    <cellStyle name="Hyperlink" xfId="721" builtinId="8" hidden="1"/>
    <cellStyle name="Hyperlink" xfId="495" builtinId="8" hidden="1"/>
    <cellStyle name="Hyperlink" xfId="120" builtinId="8" hidden="1"/>
    <cellStyle name="Hyperlink" xfId="248" builtinId="8" hidden="1"/>
    <cellStyle name="Hyperlink" xfId="625" builtinId="8" hidden="1"/>
    <cellStyle name="Hyperlink" xfId="803" builtinId="8" hidden="1"/>
    <cellStyle name="Hyperlink" xfId="242" builtinId="8" hidden="1"/>
    <cellStyle name="Hyperlink" xfId="657" builtinId="8" hidden="1"/>
    <cellStyle name="Hyperlink" xfId="465" builtinId="8" hidden="1"/>
    <cellStyle name="Hyperlink" xfId="595" builtinId="8" hidden="1"/>
    <cellStyle name="Hyperlink" xfId="519" builtinId="8" hidden="1"/>
    <cellStyle name="Hyperlink" xfId="110" builtinId="8" hidden="1"/>
    <cellStyle name="Hyperlink" xfId="174" builtinId="8" hidden="1"/>
    <cellStyle name="Hyperlink" xfId="112" builtinId="8" hidden="1"/>
    <cellStyle name="Hyperlink" xfId="611" builtinId="8" hidden="1"/>
    <cellStyle name="Hyperlink" xfId="697" builtinId="8" hidden="1"/>
    <cellStyle name="Hyperlink" xfId="783" builtinId="8" hidden="1"/>
    <cellStyle name="Hyperlink" xfId="695" builtinId="8" hidden="1"/>
    <cellStyle name="Hyperlink" xfId="6" builtinId="8" hidden="1"/>
    <cellStyle name="Hyperlink" xfId="64" builtinId="8" hidden="1"/>
    <cellStyle name="Hyperlink" xfId="158" builtinId="8" hidden="1"/>
    <cellStyle name="Hyperlink" xfId="577" builtinId="8" hidden="1"/>
    <cellStyle name="Hyperlink" xfId="88" builtinId="8" hidden="1"/>
    <cellStyle name="Hyperlink" xfId="132" builtinId="8" hidden="1"/>
    <cellStyle name="Hyperlink" xfId="246" builtinId="8" hidden="1"/>
    <cellStyle name="Hyperlink" xfId="647" builtinId="8" hidden="1"/>
    <cellStyle name="Hyperlink" xfId="315" builtinId="8" hidden="1"/>
    <cellStyle name="Hyperlink" xfId="365" builtinId="8" hidden="1"/>
    <cellStyle name="Hyperlink" xfId="615" builtinId="8" hidden="1"/>
    <cellStyle name="Hyperlink" xfId="679" builtinId="8" hidden="1"/>
    <cellStyle name="Hyperlink" xfId="789" builtinId="8" hidden="1"/>
    <cellStyle name="Hyperlink" xfId="541" builtinId="8" hidden="1"/>
    <cellStyle name="Hyperlink" xfId="549" builtinId="8" hidden="1"/>
    <cellStyle name="Hyperlink" xfId="557" builtinId="8" hidden="1"/>
    <cellStyle name="Hyperlink" xfId="593" builtinId="8" hidden="1"/>
    <cellStyle name="Hyperlink" xfId="627" builtinId="8" hidden="1"/>
    <cellStyle name="Hyperlink" xfId="659" builtinId="8" hidden="1"/>
    <cellStyle name="Hyperlink" xfId="661" builtinId="8" hidden="1"/>
    <cellStyle name="Hyperlink" xfId="555" builtinId="8" hidden="1"/>
    <cellStyle name="Hyperlink" xfId="629" builtinId="8" hidden="1"/>
    <cellStyle name="Hyperlink" xfId="743" builtinId="8" hidden="1"/>
    <cellStyle name="Hyperlink" xfId="12" builtinId="8" hidden="1"/>
    <cellStyle name="Hyperlink" xfId="769" builtinId="8" hidden="1"/>
    <cellStyle name="Hyperlink" xfId="717" builtinId="8" hidden="1"/>
    <cellStyle name="Hyperlink" xfId="733" builtinId="8" hidden="1"/>
    <cellStyle name="Hyperlink" xfId="745" builtinId="8" hidden="1"/>
    <cellStyle name="Hyperlink" xfId="605" builtinId="8" hidden="1"/>
    <cellStyle name="Hyperlink" xfId="571" builtinId="8" hidden="1"/>
    <cellStyle name="Hyperlink" xfId="54" builtinId="8" hidden="1"/>
    <cellStyle name="Hyperlink" xfId="467" builtinId="8" hidden="1"/>
    <cellStyle name="Hyperlink" xfId="339" builtinId="8" hidden="1"/>
    <cellStyle name="Hyperlink" xfId="361" builtinId="8" hidden="1"/>
    <cellStyle name="Hyperlink" xfId="613" builtinId="8" hidden="1"/>
    <cellStyle name="Hyperlink" xfId="635" builtinId="8" hidden="1"/>
    <cellStyle name="Hyperlink" xfId="515" builtinId="8" hidden="1"/>
    <cellStyle name="Hyperlink" xfId="423" builtinId="8" hidden="1"/>
    <cellStyle name="Hyperlink" xfId="663" builtinId="8" hidden="1"/>
    <cellStyle name="Hyperlink" xfId="641" builtinId="8" hidden="1"/>
    <cellStyle name="Hyperlink" xfId="210" builtinId="8" hidden="1"/>
    <cellStyle name="Hyperlink" xfId="60" builtinId="8" hidden="1"/>
    <cellStyle name="Hyperlink" xfId="36" builtinId="8" hidden="1"/>
    <cellStyle name="Hyperlink" xfId="38" builtinId="8" hidden="1"/>
    <cellStyle name="Hyperlink" xfId="30" builtinId="8" hidden="1"/>
    <cellStyle name="Hyperlink" xfId="539" builtinId="8" hidden="1"/>
    <cellStyle name="Hyperlink" xfId="677" builtinId="8" hidden="1"/>
    <cellStyle name="Hyperlink" xfId="493" builtinId="8" hidden="1"/>
    <cellStyle name="Hyperlink" xfId="355" builtinId="8" hidden="1"/>
    <cellStyle name="Hyperlink" xfId="220" builtinId="8" hidden="1"/>
    <cellStyle name="Hyperlink" xfId="347" builtinId="8" hidden="1"/>
    <cellStyle name="Hyperlink" xfId="501" builtinId="8" hidden="1"/>
    <cellStyle name="Hyperlink" xfId="719" builtinId="8" hidden="1"/>
    <cellStyle name="Hyperlink" xfId="825" builtinId="8" hidden="1"/>
    <cellStyle name="Hyperlink" xfId="439" builtinId="8" hidden="1"/>
    <cellStyle name="Hyperlink" xfId="543" builtinId="8" hidden="1"/>
    <cellStyle name="Hyperlink" xfId="805" builtinId="8" hidden="1"/>
    <cellStyle name="Hyperlink" xfId="381" builtinId="8" hidden="1"/>
    <cellStyle name="Hyperlink" xfId="725" builtinId="8" hidden="1"/>
    <cellStyle name="Hyperlink" xfId="565" builtinId="8" hidden="1"/>
    <cellStyle name="Hyperlink" xfId="575" builtinId="8" hidden="1"/>
    <cellStyle name="Hyperlink" xfId="823" builtinId="8" hidden="1"/>
    <cellStyle name="Hyperlink" xfId="254" builtinId="8" hidden="1"/>
    <cellStyle name="Hyperlink" xfId="70" builtinId="8" hidden="1"/>
    <cellStyle name="Hyperlink" xfId="323" builtinId="8" hidden="1"/>
    <cellStyle name="Hyperlink" xfId="827" builtinId="8" hidden="1"/>
    <cellStyle name="Hyperlink" xfId="142" builtinId="8" hidden="1"/>
    <cellStyle name="Hyperlink" xfId="186" builtinId="8" hidden="1"/>
    <cellStyle name="Hyperlink" xfId="311" builtinId="8" hidden="1"/>
    <cellStyle name="Hyperlink" xfId="471" builtinId="8" hidden="1"/>
    <cellStyle name="Hyperlink" xfId="809" builtinId="8" hidden="1"/>
    <cellStyle name="Hyperlink" xfId="799" builtinId="8" hidden="1"/>
    <cellStyle name="Hyperlink" xfId="449" builtinId="8" hidden="1"/>
    <cellStyle name="Hyperlink" xfId="58" builtinId="8" hidden="1"/>
    <cellStyle name="Hyperlink" xfId="10" builtinId="8" hidden="1"/>
    <cellStyle name="Hyperlink" xfId="108" builtinId="8" hidden="1"/>
    <cellStyle name="Hyperlink" xfId="256" builtinId="8" hidden="1"/>
    <cellStyle name="Hyperlink" xfId="791" builtinId="8" hidden="1"/>
    <cellStyle name="Hyperlink" xfId="731" builtinId="8" hidden="1"/>
    <cellStyle name="Hyperlink" xfId="781" builtinId="8" hidden="1"/>
    <cellStyle name="Hyperlink" xfId="813" builtinId="8" hidden="1"/>
    <cellStyle name="Hyperlink" xfId="787" builtinId="8" hidden="1"/>
    <cellStyle name="Hyperlink" xfId="639" builtinId="8" hidden="1"/>
    <cellStyle name="Hyperlink" xfId="631" builtinId="8" hidden="1"/>
    <cellStyle name="Hyperlink" xfId="751" builtinId="8" hidden="1"/>
    <cellStyle name="Hyperlink" xfId="194" builtinId="8" hidden="1"/>
    <cellStyle name="Hyperlink" xfId="383" builtinId="8" hidden="1"/>
    <cellStyle name="Hyperlink" xfId="52" builtinId="8" hidden="1"/>
    <cellStyle name="Hyperlink" xfId="238" builtinId="8" hidden="1"/>
    <cellStyle name="Hyperlink" xfId="279" builtinId="8" hidden="1"/>
    <cellStyle name="Hyperlink" xfId="587" builtinId="8" hidden="1"/>
    <cellStyle name="Hyperlink" xfId="839" builtinId="8" hidden="1"/>
    <cellStyle name="Hyperlink" xfId="487" builtinId="8" hidden="1"/>
    <cellStyle name="Hyperlink" xfId="301" builtinId="8" hidden="1"/>
    <cellStyle name="Hyperlink" xfId="136" builtinId="8" hidden="1"/>
    <cellStyle name="Hyperlink" xfId="349" builtinId="8" hidden="1"/>
    <cellStyle name="Hyperlink" xfId="569" builtinId="8" hidden="1"/>
    <cellStyle name="Hyperlink" xfId="699" builtinId="8" hidden="1"/>
    <cellStyle name="Hyperlink" xfId="673" builtinId="8" hidden="1"/>
    <cellStyle name="Hyperlink" xfId="307" builtinId="8" hidden="1"/>
    <cellStyle name="Hyperlink" xfId="150" builtinId="8" hidden="1"/>
    <cellStyle name="Hyperlink" xfId="723" builtinId="8" hidden="1"/>
    <cellStyle name="Hyperlink" xfId="28" builtinId="8" hidden="1"/>
    <cellStyle name="Hyperlink" xfId="106" builtinId="8" hidden="1"/>
    <cellStyle name="Hyperlink" xfId="529" builtinId="8" hidden="1"/>
    <cellStyle name="Hyperlink" xfId="114" builtinId="8" hidden="1"/>
    <cellStyle name="Hyperlink" xfId="262" builtinId="8" hidden="1"/>
    <cellStyle name="Hyperlink" xfId="703" builtinId="8" hidden="1"/>
    <cellStyle name="Hyperlink" xfId="773" builtinId="8" hidden="1"/>
    <cellStyle name="Hyperlink" xfId="497" builtinId="8" hidden="1"/>
    <cellStyle name="Hyperlink" xfId="509" builtinId="8" hidden="1"/>
    <cellStyle name="Hyperlink" xfId="391" builtinId="8" hidden="1"/>
    <cellStyle name="Hyperlink" xfId="281" builtinId="8" hidden="1"/>
    <cellStyle name="Hyperlink" xfId="367" builtinId="8" hidden="1"/>
    <cellStyle name="Hyperlink" xfId="479" builtinId="8" hidden="1"/>
    <cellStyle name="Hyperlink" xfId="453" builtinId="8" hidden="1"/>
    <cellStyle name="Hyperlink" xfId="599" builtinId="8" hidden="1"/>
    <cellStyle name="Hyperlink" xfId="535" builtinId="8" hidden="1"/>
    <cellStyle name="Hyperlink" xfId="507" builtinId="8" hidden="1"/>
    <cellStyle name="Hyperlink" xfId="667" builtinId="8" hidden="1"/>
    <cellStyle name="Hyperlink" xfId="683" builtinId="8" hidden="1"/>
    <cellStyle name="Hyperlink" xfId="102" builtinId="8" hidden="1"/>
    <cellStyle name="Hyperlink" xfId="455" builtinId="8" hidden="1"/>
    <cellStyle name="Hyperlink" xfId="411" builtinId="8" hidden="1"/>
    <cellStyle name="Hyperlink" xfId="581" builtinId="8" hidden="1"/>
    <cellStyle name="Hyperlink" xfId="619" builtinId="8" hidden="1"/>
    <cellStyle name="Hyperlink" xfId="583" builtinId="8" hidden="1"/>
    <cellStyle name="Hyperlink" xfId="757" builtinId="8" hidden="1"/>
    <cellStyle name="Hyperlink" xfId="689" builtinId="8" hidden="1"/>
    <cellStyle name="Hyperlink" xfId="589" builtinId="8" hidden="1"/>
    <cellStyle name="Hyperlink" xfId="715" builtinId="8" hidden="1"/>
    <cellStyle name="Hyperlink" xfId="417" builtinId="8" hidden="1"/>
    <cellStyle name="Hyperlink" xfId="24" builtinId="8" hidden="1"/>
    <cellStyle name="Hyperlink" xfId="74" builtinId="8" hidden="1"/>
    <cellStyle name="Hyperlink" xfId="138" builtinId="8" hidden="1"/>
    <cellStyle name="Hyperlink" xfId="655" builtinId="8" hidden="1"/>
    <cellStyle name="Hyperlink" xfId="597" builtinId="8" hidden="1"/>
    <cellStyle name="Hyperlink" xfId="413" builtinId="8" hidden="1"/>
    <cellStyle name="Hyperlink" xfId="469" builtinId="8" hidden="1"/>
    <cellStyle name="Hyperlink" xfId="222" builtinId="8" hidden="1"/>
    <cellStyle name="Hyperlink" xfId="144" builtinId="8" hidden="1"/>
    <cellStyle name="Hyperlink" xfId="118" builtinId="8" hidden="1"/>
    <cellStyle name="Hyperlink" xfId="192" builtinId="8" hidden="1"/>
    <cellStyle name="Hyperlink" xfId="104" builtinId="8" hidden="1"/>
    <cellStyle name="Hyperlink" xfId="477" builtinId="8" hidden="1"/>
    <cellStyle name="Hyperlink" xfId="26" builtinId="8" hidden="1"/>
    <cellStyle name="Hyperlink" xfId="553" builtinId="8" hidden="1"/>
    <cellStyle name="Hyperlink" xfId="283" builtinId="8" hidden="1"/>
    <cellStyle name="Hyperlink" xfId="687" builtinId="8" hidden="1"/>
    <cellStyle name="Hyperlink" xfId="267" builtinId="8" hidden="1"/>
    <cellStyle name="Hyperlink" xfId="250" builtinId="8" hidden="1"/>
    <cellStyle name="Hyperlink" xfId="152" builtinId="8" hidden="1"/>
    <cellStyle name="Hyperlink" xfId="459" builtinId="8" hidden="1"/>
    <cellStyle name="Hyperlink" xfId="651" builtinId="8" hidden="1"/>
    <cellStyle name="Hyperlink" xfId="473" builtinId="8" hidden="1"/>
    <cellStyle name="Hyperlink" xfId="156" builtinId="8" hidden="1"/>
    <cellStyle name="Hyperlink" xfId="585" builtinId="8" hidden="1"/>
    <cellStyle name="Hyperlink" xfId="198" builtinId="8" hidden="1"/>
    <cellStyle name="Hyperlink" xfId="527" builtinId="8" hidden="1"/>
    <cellStyle name="Hyperlink" xfId="395" builtinId="8" hidden="1"/>
    <cellStyle name="Hyperlink" xfId="421" builtinId="8" hidden="1"/>
    <cellStyle name="Hyperlink" xfId="373" builtinId="8" hidden="1"/>
    <cellStyle name="Hyperlink" xfId="711" builtinId="8" hidden="1"/>
    <cellStyle name="Hyperlink" xfId="22" builtinId="8" hidden="1"/>
    <cellStyle name="Hyperlink" xfId="521" builtinId="8" hidden="1"/>
    <cellStyle name="Hyperlink" xfId="4" builtinId="8" hidden="1"/>
    <cellStyle name="Hyperlink" xfId="405" builtinId="8" hidden="1"/>
    <cellStyle name="Hyperlink" xfId="603" builtinId="8" hidden="1"/>
    <cellStyle name="Hyperlink" xfId="441" builtinId="8" hidden="1"/>
    <cellStyle name="Hyperlink" xfId="232" builtinId="8" hidden="1"/>
    <cellStyle name="Hyperlink" xfId="34" builtinId="8" hidden="1"/>
    <cellStyle name="Hyperlink" xfId="643" builtinId="8" hidden="1"/>
    <cellStyle name="Hyperlink" xfId="567" builtinId="8" hidden="1"/>
    <cellStyle name="Hyperlink" xfId="208" builtinId="8" hidden="1"/>
    <cellStyle name="Hyperlink" xfId="759" builtinId="8" hidden="1"/>
    <cellStyle name="Hyperlink" xfId="166" builtinId="8" hidden="1"/>
    <cellStyle name="Hyperlink" xfId="767" builtinId="8" hidden="1"/>
    <cellStyle name="Hyperlink" xfId="737" builtinId="8" hidden="1"/>
    <cellStyle name="Hyperlink" xfId="331" builtinId="8" hidden="1"/>
    <cellStyle name="Hyperlink" xfId="393" builtinId="8" hidden="1"/>
    <cellStyle name="Hyperlink" xfId="837" builtinId="8" hidden="1"/>
    <cellStyle name="Hyperlink" xfId="609" builtinId="8" hidden="1"/>
    <cellStyle name="Hyperlink" xfId="212" builtinId="8" hidden="1"/>
    <cellStyle name="Hyperlink" xfId="313" builtinId="8" hidden="1"/>
    <cellStyle name="Hyperlink" xfId="287" builtinId="8" hidden="1"/>
    <cellStyle name="Hyperlink" xfId="78" builtinId="8" hidden="1"/>
    <cellStyle name="Hyperlink" xfId="265" builtinId="8" hidden="1"/>
    <cellStyle name="Hyperlink" xfId="461" builtinId="8" hidden="1"/>
    <cellStyle name="Hyperlink" xfId="747" builtinId="8" hidden="1"/>
    <cellStyle name="Hyperlink" xfId="713" builtinId="8" hidden="1"/>
    <cellStyle name="Hyperlink" xfId="763" builtinId="8" hidden="1"/>
    <cellStyle name="Hyperlink" xfId="277" builtinId="8" hidden="1"/>
    <cellStyle name="Hyperlink" xfId="425" builtinId="8" hidden="1"/>
    <cellStyle name="Hyperlink" xfId="457" builtinId="8" hidden="1"/>
    <cellStyle name="Hyperlink" xfId="325" builtinId="8" hidden="1"/>
    <cellStyle name="Hyperlink" xfId="693" builtinId="8" hidden="1"/>
    <cellStyle name="Hyperlink" xfId="379" builtinId="8" hidden="1"/>
    <cellStyle name="Hyperlink" xfId="343" builtinId="8" hidden="1"/>
    <cellStyle name="Hyperlink" xfId="741" builtinId="8" hidden="1"/>
    <cellStyle name="Hyperlink" xfId="793" builtinId="8" hidden="1"/>
    <cellStyle name="Hyperlink" xfId="835" builtinId="8" hidden="1"/>
    <cellStyle name="Hyperlink" xfId="293" builtinId="8" hidden="1"/>
    <cellStyle name="Hyperlink" xfId="56" builtinId="8" hidden="1"/>
    <cellStyle name="Hyperlink" xfId="80" builtinId="8" hidden="1"/>
    <cellStyle name="Hyperlink" xfId="511" builtinId="8" hidden="1"/>
    <cellStyle name="Hyperlink" xfId="148" builtinId="8" hidden="1"/>
    <cellStyle name="Hyperlink" xfId="160" builtinId="8" hidden="1"/>
    <cellStyle name="Hyperlink" xfId="168" builtinId="8" hidden="1"/>
    <cellStyle name="Hyperlink" xfId="204" builtinId="8" hidden="1"/>
    <cellStyle name="Hyperlink" xfId="214" builtinId="8" hidden="1"/>
    <cellStyle name="Hyperlink" xfId="252" builtinId="8" hidden="1"/>
    <cellStyle name="Hyperlink" xfId="295" builtinId="8" hidden="1"/>
    <cellStyle name="Hyperlink" xfId="206" builtinId="8" hidden="1"/>
    <cellStyle name="Hyperlink" xfId="178" builtinId="8" hidden="1"/>
    <cellStyle name="Hyperlink" xfId="319" builtinId="8" hidden="1"/>
    <cellStyle name="Hyperlink" xfId="162" builtinId="8" hidden="1"/>
    <cellStyle name="Hyperlink" xfId="821" builtinId="8" hidden="1"/>
    <cellStyle name="Hyperlink" xfId="341" builtinId="8" hidden="1"/>
    <cellStyle name="Hyperlink" xfId="309" builtinId="8" hidden="1"/>
    <cellStyle name="Hyperlink" xfId="218" builtinId="8" hidden="1"/>
    <cellStyle name="Hyperlink" xfId="559" builtinId="8" hidden="1"/>
    <cellStyle name="Hyperlink" xfId="84" builtinId="8" hidden="1"/>
    <cellStyle name="Hyperlink" xfId="96" builtinId="8" hidden="1"/>
    <cellStyle name="Hyperlink" xfId="50" builtinId="8" hidden="1"/>
    <cellStyle name="Hyperlink" xfId="271" builtinId="8" hidden="1"/>
    <cellStyle name="Hyperlink" xfId="224" builtinId="8" hidden="1"/>
    <cellStyle name="Hyperlink" xfId="180" builtinId="8" hidden="1"/>
    <cellStyle name="Hyperlink" xfId="353" builtinId="8" hidden="1"/>
    <cellStyle name="Hyperlink" xfId="260" builtinId="8" hidden="1"/>
    <cellStyle name="Hyperlink" xfId="591" builtinId="8" hidden="1"/>
    <cellStyle name="Hyperlink" xfId="819" builtinId="8" hidden="1"/>
    <cellStyle name="Hyperlink" xfId="795" builtinId="8" hidden="1"/>
    <cellStyle name="Hyperlink" xfId="841" builtinId="8" hidden="1"/>
    <cellStyle name="Hyperlink" xfId="170" builtinId="8" hidden="1"/>
    <cellStyle name="Hyperlink" xfId="258" builtinId="8" hidden="1"/>
    <cellStyle name="Hyperlink" xfId="351" builtinId="8" hidden="1"/>
    <cellStyle name="Hyperlink" xfId="146" builtinId="8" hidden="1"/>
    <cellStyle name="Hyperlink" xfId="429" builtinId="8" hidden="1"/>
    <cellStyle name="Hyperlink" xfId="126" builtinId="8" hidden="1"/>
    <cellStyle name="Hyperlink" xfId="190" builtinId="8" hidden="1"/>
    <cellStyle name="Hyperlink" xfId="419" builtinId="8" hidden="1"/>
    <cellStyle name="Hyperlink" xfId="547" builtinId="8" hidden="1"/>
    <cellStyle name="Hyperlink" xfId="333" builtinId="8" hidden="1"/>
    <cellStyle name="Hyperlink" xfId="371" builtinId="8" hidden="1"/>
    <cellStyle name="Hyperlink" xfId="234" builtinId="8" hidden="1"/>
    <cellStyle name="Hyperlink" xfId="475" builtinId="8" hidden="1"/>
    <cellStyle name="Hyperlink" xfId="273" builtinId="8" hidden="1"/>
    <cellStyle name="Hyperlink" xfId="140" builtinId="8" hidden="1"/>
    <cellStyle name="Hyperlink" xfId="230" builtinId="8" hidden="1"/>
    <cellStyle name="Hyperlink" xfId="297" builtinId="8" hidden="1"/>
    <cellStyle name="Hyperlink" xfId="431" builtinId="8" hidden="1"/>
    <cellStyle name="Hyperlink" xfId="761" builtinId="8" hidden="1"/>
    <cellStyle name="Hyperlink" xfId="176" builtinId="8" hidden="1"/>
    <cellStyle name="Hyperlink" xfId="637" builtinId="8" hidden="1"/>
    <cellStyle name="Hyperlink" xfId="777" builtinId="8" hidden="1"/>
    <cellStyle name="Hyperlink" xfId="463" builtinId="8" hidden="1"/>
    <cellStyle name="Hyperlink" xfId="236" builtinId="8" hidden="1"/>
    <cellStyle name="Hyperlink" xfId="46" builtinId="8" hidden="1"/>
    <cellStyle name="Hyperlink" xfId="531" builtinId="8" hidden="1"/>
    <cellStyle name="Hyperlink" xfId="401" builtinId="8" hidden="1"/>
    <cellStyle name="Hyperlink" xfId="164" builtinId="8" hidden="1"/>
    <cellStyle name="Hyperlink" xfId="327" builtinId="8" hidden="1"/>
    <cellStyle name="Hyperlink" xfId="20" builtinId="8" hidden="1"/>
    <cellStyle name="Hyperlink" xfId="653" builtinId="8" hidden="1"/>
    <cellStyle name="Hyperlink" xfId="291" builtinId="8" hidden="1"/>
    <cellStyle name="Hyperlink" xfId="40" builtinId="8" hidden="1"/>
    <cellStyle name="Hyperlink" xfId="240" builtinId="8" hidden="1"/>
    <cellStyle name="Hyperlink" xfId="122" builtinId="8" hidden="1"/>
    <cellStyle name="Hyperlink" xfId="811" builtinId="8" hidden="1"/>
    <cellStyle name="Hyperlink" xfId="48" builtinId="8" hidden="1"/>
    <cellStyle name="Hyperlink" xfId="491" builtinId="8" hidden="1"/>
    <cellStyle name="Hyperlink" xfId="397" builtinId="8" hidden="1"/>
    <cellStyle name="Hyperlink" xfId="801" builtinId="8" hidden="1"/>
    <cellStyle name="Hyperlink" xfId="729" builtinId="8" hidden="1"/>
    <cellStyle name="Hyperlink" xfId="705" builtinId="8" hidden="1"/>
    <cellStyle name="Hyperlink" xfId="601" builtinId="8" hidden="1"/>
    <cellStyle name="Hyperlink" xfId="709" builtinId="8" hidden="1"/>
    <cellStyle name="Hyperlink" xfId="579" builtinId="8" hidden="1"/>
    <cellStyle name="Hyperlink" xfId="505" builtinId="8" hidden="1"/>
    <cellStyle name="Hyperlink" xfId="833" builtinId="8" hidden="1"/>
    <cellStyle name="Hyperlink" xfId="409" builtinId="8" hidden="1"/>
    <cellStyle name="Hyperlink" xfId="172" builtinId="8" hidden="1"/>
    <cellStyle name="Hyperlink" xfId="18" builtinId="8" hidden="1"/>
    <cellStyle name="Hyperlink" xfId="749" builtinId="8" hidden="1"/>
    <cellStyle name="Hyperlink" xfId="831" builtinId="8" hidden="1"/>
    <cellStyle name="Hyperlink" xfId="329" builtinId="8" hidden="1"/>
    <cellStyle name="Hyperlink" xfId="363" builtinId="8" hidden="1"/>
    <cellStyle name="Hyperlink" xfId="443" builtinId="8" hidden="1"/>
    <cellStyle name="Hyperlink" xfId="503" builtinId="8" hidden="1"/>
    <cellStyle name="Hyperlink" xfId="433" builtinId="8" hidden="1"/>
    <cellStyle name="Hyperlink" xfId="182" builtinId="8" hidden="1"/>
    <cellStyle name="Hyperlink" xfId="92" builtinId="8" hidden="1"/>
    <cellStyle name="Hyperlink" xfId="130" builtinId="8" hidden="1"/>
    <cellStyle name="Hyperlink" xfId="44" builtinId="8" hidden="1"/>
    <cellStyle name="Hyperlink" xfId="32" builtinId="8" hidden="1"/>
    <cellStyle name="Hyperlink" xfId="98" builtinId="8" hidden="1"/>
    <cellStyle name="Hyperlink" xfId="275" builtinId="8" hidden="1"/>
    <cellStyle name="Hyperlink" xfId="228" builtinId="8" hidden="1"/>
    <cellStyle name="Hyperlink" xfId="200" builtinId="8" hidden="1"/>
    <cellStyle name="Hyperlink" xfId="68" builtinId="8" hidden="1"/>
    <cellStyle name="Hyperlink" xfId="617" builtinId="8" hidden="1"/>
    <cellStyle name="Hyperlink" xfId="525" builtinId="8" hidden="1"/>
    <cellStyle name="Hyperlink" xfId="551" builtinId="8" hidden="1"/>
    <cellStyle name="Hyperlink" xfId="337" builtinId="8" hidden="1"/>
    <cellStyle name="Hyperlink" xfId="665" builtinId="8" hidden="1"/>
    <cellStyle name="Hyperlink" xfId="691" builtinId="8" hidden="1"/>
    <cellStyle name="Hyperlink" xfId="675" builtinId="8" hidden="1"/>
    <cellStyle name="Hyperlink" xfId="184" builtinId="8" hidden="1"/>
    <cellStyle name="Hyperlink" xfId="399" builtinId="8" hidden="1"/>
    <cellStyle name="Hyperlink" xfId="128" builtinId="8" hidden="1"/>
    <cellStyle name="Hyperlink" xfId="775" builtinId="8" hidden="1"/>
    <cellStyle name="Hyperlink" xfId="377" builtinId="8" hidden="1"/>
    <cellStyle name="Hyperlink" xfId="427" builtinId="8" hidden="1"/>
    <cellStyle name="Hyperlink" xfId="124" builtinId="8" hidden="1"/>
    <cellStyle name="Hyperlink" xfId="90" builtinId="8" hidden="1"/>
    <cellStyle name="Hyperlink" xfId="289" builtinId="8" hidden="1"/>
    <cellStyle name="Hyperlink" xfId="94" builtinId="8" hidden="1"/>
    <cellStyle name="Hyperlink" xfId="303" builtinId="8" hidden="1"/>
    <cellStyle name="Hyperlink" xfId="269" builtinId="8" hidden="1"/>
    <cellStyle name="Hyperlink" xfId="389" builtinId="8" hidden="1"/>
    <cellStyle name="Hyperlink" xfId="82" builtinId="8" hidden="1"/>
    <cellStyle name="Hyperlink" xfId="545" builtinId="8" hidden="1"/>
    <cellStyle name="Hyperlink" xfId="848" builtinId="8"/>
    <cellStyle name="Level1" xfId="845" xr:uid="{8284D552-CDA0-4150-9770-6DDCA0ED96C2}"/>
    <cellStyle name="LEVEL2" xfId="846" xr:uid="{B25C8246-1157-4444-8818-01E83AD95407}"/>
    <cellStyle name="Normal" xfId="0" builtinId="0"/>
    <cellStyle name="Normal 2" xfId="264" xr:uid="{00000000-0005-0000-0000-000049030000}"/>
    <cellStyle name="Normal 3" xfId="843" xr:uid="{259DE424-5CB6-4F84-B495-C75277F97994}"/>
    <cellStyle name="Normal 3 2" xfId="860" xr:uid="{3122968C-97F2-4BD2-8198-739858B14DBF}"/>
    <cellStyle name="Normal 3 3" xfId="863" xr:uid="{3BB77E1F-5985-4A24-AD4F-6CABA2AC6DEC}"/>
    <cellStyle name="Normal 4" xfId="849" xr:uid="{057EB053-81CC-4B04-9845-EFA2A8E1484E}"/>
    <cellStyle name="Normal 4 2" xfId="854" xr:uid="{F4AD95CD-C179-4562-983D-F41BBAB75507}"/>
    <cellStyle name="Normal 4 2 2" xfId="859" xr:uid="{DEEEF892-2961-4FB6-B563-EF75D4D1A045}"/>
    <cellStyle name="Normal 5" xfId="856" xr:uid="{FC916EAB-D400-47BF-99F8-AC2086B1D11C}"/>
    <cellStyle name="Normal 5 2 3" xfId="864" xr:uid="{6ED9056F-8646-488B-A6BD-8839E359F294}"/>
    <cellStyle name="Normal 6" xfId="862" xr:uid="{C5478DF6-6BBA-4E92-8942-6049ED526461}"/>
    <cellStyle name="Normal 6 2" xfId="2" xr:uid="{00000000-0005-0000-0000-00004A030000}"/>
    <cellStyle name="Normal_Sheet1" xfId="3" xr:uid="{00000000-0005-0000-0000-00004B030000}"/>
    <cellStyle name="Percent" xfId="853" builtinId="5"/>
    <cellStyle name="Percent 2" xfId="851" xr:uid="{0853868E-EA2F-44A8-8BD2-2E467DFAC656}"/>
    <cellStyle name="Percent 3" xfId="861" xr:uid="{90A8DCF6-3126-45F1-AC06-79A77AC0F0C8}"/>
  </cellStyles>
  <dxfs count="14">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s>
  <tableStyles count="1" defaultTableStyle="TableStyleMedium9" defaultPivotStyle="PivotStyleLight16">
    <tableStyle name="Invisible" pivot="0" table="0" count="0" xr9:uid="{F73B0D60-AD21-4366-8D4D-4FE010EE3C4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8E4BC"/>
      <color rgb="FF006666"/>
      <color rgb="FFEBF1DE"/>
      <color rgb="FFB9D9D1"/>
      <color rgb="FFFFFF99"/>
      <color rgb="FFFEEFE2"/>
      <color rgb="FFE6B8B7"/>
      <color rgb="FFF2F2F2"/>
      <color rgb="FFD9D9D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microsoft.com/office/2006/relationships/xlExternalLinkPath/xlPathMissing" Target="Cost%20Estimating%20Template_DESIGN_Master%20Format_REV%2021.xlsx" TargetMode="Externa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E6769-CF24-44A9-B832-1F389E3CB113}">
  <sheetPr>
    <pageSetUpPr fitToPage="1"/>
  </sheetPr>
  <dimension ref="A1:K21"/>
  <sheetViews>
    <sheetView showGridLines="0" zoomScaleNormal="100" workbookViewId="0">
      <selection activeCell="C5" sqref="C5:D5"/>
    </sheetView>
  </sheetViews>
  <sheetFormatPr defaultColWidth="8.6640625" defaultRowHeight="15"/>
  <cols>
    <col min="1" max="1" width="1.6640625" style="231" customWidth="1"/>
    <col min="2" max="2" width="53.44140625" style="231" customWidth="1"/>
    <col min="3" max="3" width="13.109375" style="231" customWidth="1"/>
    <col min="4" max="4" width="33" style="231" customWidth="1"/>
    <col min="5" max="5" width="2.77734375" style="231" customWidth="1"/>
    <col min="6" max="16384" width="8.6640625" style="231"/>
  </cols>
  <sheetData>
    <row r="1" spans="1:5" ht="43.5" customHeight="1">
      <c r="A1" s="719"/>
      <c r="B1" s="856" t="s">
        <v>0</v>
      </c>
      <c r="C1" s="856"/>
      <c r="D1" s="856"/>
    </row>
    <row r="2" spans="1:5" ht="43.5" customHeight="1">
      <c r="B2" s="470" t="s">
        <v>9909</v>
      </c>
      <c r="C2" s="719"/>
      <c r="D2" s="719"/>
    </row>
    <row r="3" spans="1:5" ht="32.25" customHeight="1">
      <c r="B3" s="408"/>
      <c r="D3" s="469" t="s">
        <v>1</v>
      </c>
      <c r="E3" s="408"/>
    </row>
    <row r="4" spans="1:5" ht="32.25" customHeight="1" thickBot="1">
      <c r="B4" s="468"/>
    </row>
    <row r="5" spans="1:5" ht="27" customHeight="1">
      <c r="B5" s="467" t="s">
        <v>2</v>
      </c>
      <c r="C5" s="857"/>
      <c r="D5" s="858"/>
    </row>
    <row r="6" spans="1:5" ht="39" customHeight="1" thickBot="1">
      <c r="B6" s="466" t="s">
        <v>3</v>
      </c>
      <c r="C6" s="859"/>
      <c r="D6" s="860"/>
    </row>
    <row r="7" spans="1:5" ht="32.25" customHeight="1" thickBot="1"/>
    <row r="8" spans="1:5" ht="33" customHeight="1" thickBot="1">
      <c r="B8" s="465" t="s">
        <v>4</v>
      </c>
      <c r="C8" s="464" t="s">
        <v>5</v>
      </c>
      <c r="D8" s="463" t="s">
        <v>6</v>
      </c>
    </row>
    <row r="9" spans="1:5" ht="32.25" customHeight="1">
      <c r="B9" s="462" t="s">
        <v>7</v>
      </c>
      <c r="C9" s="461"/>
      <c r="D9" s="460"/>
    </row>
    <row r="10" spans="1:5" ht="32.25" customHeight="1">
      <c r="B10" s="459" t="s">
        <v>8</v>
      </c>
      <c r="C10" s="458"/>
      <c r="D10" s="457"/>
    </row>
    <row r="11" spans="1:5" ht="32.25" customHeight="1">
      <c r="B11" s="459" t="s">
        <v>9</v>
      </c>
      <c r="C11" s="458"/>
      <c r="D11" s="457"/>
    </row>
    <row r="12" spans="1:5" ht="32.25" customHeight="1">
      <c r="B12" s="459" t="s">
        <v>10</v>
      </c>
      <c r="C12" s="458"/>
      <c r="D12" s="457"/>
    </row>
    <row r="13" spans="1:5" ht="32.25" customHeight="1">
      <c r="B13" s="459" t="s">
        <v>11</v>
      </c>
      <c r="C13" s="458"/>
      <c r="D13" s="457"/>
    </row>
    <row r="14" spans="1:5" ht="32.25" customHeight="1">
      <c r="B14" s="459" t="s">
        <v>12</v>
      </c>
      <c r="C14" s="458"/>
      <c r="D14" s="457"/>
    </row>
    <row r="15" spans="1:5" ht="32.25" customHeight="1" thickBot="1">
      <c r="B15" s="456" t="s">
        <v>13</v>
      </c>
      <c r="C15" s="827"/>
      <c r="D15" s="828"/>
    </row>
    <row r="16" spans="1:5" ht="32.25" customHeight="1" thickBot="1">
      <c r="B16" s="456" t="s">
        <v>14</v>
      </c>
      <c r="C16" s="455"/>
      <c r="D16" s="454"/>
    </row>
    <row r="17" spans="3:11" ht="18" customHeight="1"/>
    <row r="18" spans="3:11" ht="18" customHeight="1">
      <c r="C18" s="472" t="s">
        <v>15</v>
      </c>
    </row>
    <row r="19" spans="3:11" s="306" customFormat="1" ht="15.75">
      <c r="C19" s="363"/>
      <c r="D19" s="771" t="s">
        <v>16</v>
      </c>
      <c r="E19" s="319"/>
      <c r="F19" s="318"/>
      <c r="G19" s="321"/>
      <c r="H19" s="321"/>
      <c r="I19" s="321"/>
      <c r="J19" s="321"/>
      <c r="K19" s="321"/>
    </row>
    <row r="20" spans="3:11">
      <c r="C20" s="231" t="s">
        <v>17</v>
      </c>
    </row>
    <row r="21" spans="3:11">
      <c r="C21" s="231" t="s">
        <v>18</v>
      </c>
    </row>
  </sheetData>
  <sheetProtection algorithmName="SHA-512" hashValue="ZO+J3sLAJCNJB4NTORxIh3I7IMX5pBLKq9sSnSI2/T/nDzDOcUcNCQAc2zpKoNkcxB9Ukzosm5qDcCa1+uf1NQ==" saltValue="VhiynrEAY7L5vjxXnRM6lg==" spinCount="100000" sheet="1" insertRows="0" deleteRows="0" selectLockedCells="1"/>
  <mergeCells count="3">
    <mergeCell ref="B1:D1"/>
    <mergeCell ref="C5:D5"/>
    <mergeCell ref="C6:D6"/>
  </mergeCells>
  <conditionalFormatting sqref="D9:D16">
    <cfRule type="expression" dxfId="13" priority="2">
      <formula>D9&lt;&gt;""</formula>
    </cfRule>
  </conditionalFormatting>
  <dataValidations count="1">
    <dataValidation type="list" showInputMessage="1" showErrorMessage="1" errorTitle="no blank" error="...." promptTitle="RULES" prompt="Yes, No._x000a__x000a_if blank/empty, means Not Applicable" sqref="C9:C16" xr:uid="{6A2FF5AD-0BEC-44D7-ADB4-B0850EB658B3}">
      <formula1>"Yes, No"</formula1>
    </dataValidation>
  </dataValidations>
  <pageMargins left="0.7" right="0.7" top="0.75" bottom="0.75" header="0.3" footer="0.3"/>
  <pageSetup scale="75" fitToHeight="0" orientation="portrait" horizontalDpi="1200" verticalDpi="1200" r:id="rId1"/>
  <headerFooter>
    <oddFooter>&amp;L&amp;"Arial,Regular"&amp;8&amp;D&amp;C&amp;"Arial,Regular"&amp;8Section 3.2. &amp;A&amp;R&amp;"Arial,Regular"&amp;8&amp;N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CF00A-C52D-4F5A-B4EB-CFFEA79E235C}">
  <sheetPr>
    <pageSetUpPr fitToPage="1"/>
  </sheetPr>
  <dimension ref="B1:K28"/>
  <sheetViews>
    <sheetView showGridLines="0" topLeftCell="B1" zoomScaleNormal="100" workbookViewId="0">
      <selection activeCell="E10" sqref="E10"/>
    </sheetView>
  </sheetViews>
  <sheetFormatPr defaultColWidth="8.88671875" defaultRowHeight="15"/>
  <cols>
    <col min="1" max="1" width="3.44140625" style="473" customWidth="1"/>
    <col min="2" max="2" width="48" style="473" customWidth="1"/>
    <col min="3" max="3" width="22" style="473" customWidth="1"/>
    <col min="4" max="4" width="86.33203125" style="473" customWidth="1"/>
    <col min="5" max="16384" width="8.88671875" style="473"/>
  </cols>
  <sheetData>
    <row r="1" spans="2:5" ht="44.25" customHeight="1">
      <c r="B1" s="1014" t="s">
        <v>602</v>
      </c>
      <c r="C1" s="1014"/>
    </row>
    <row r="2" spans="2:5">
      <c r="B2" s="481"/>
    </row>
    <row r="3" spans="2:5" s="56" customFormat="1" ht="15.75">
      <c r="B3" s="809" t="str">
        <f>"FMS/Project ID: "&amp;TEXT('Submission Checklist'!$C$5,"")</f>
        <v xml:space="preserve">FMS/Project ID: </v>
      </c>
      <c r="C3" s="487" t="s">
        <v>603</v>
      </c>
    </row>
    <row r="4" spans="2:5" s="56" customFormat="1">
      <c r="B4" s="481"/>
    </row>
    <row r="5" spans="2:5" s="56" customFormat="1" ht="15.75" thickBot="1"/>
    <row r="6" spans="2:5" s="232" customFormat="1" ht="30" customHeight="1" thickBot="1">
      <c r="B6" s="718" t="s">
        <v>24</v>
      </c>
      <c r="C6" s="471" t="s">
        <v>604</v>
      </c>
    </row>
    <row r="7" spans="2:5" ht="50.25" customHeight="1">
      <c r="B7" s="486" t="s">
        <v>605</v>
      </c>
      <c r="C7" s="485"/>
      <c r="D7" s="484" t="s">
        <v>606</v>
      </c>
    </row>
    <row r="8" spans="2:5" s="481" customFormat="1" ht="50.25" customHeight="1">
      <c r="B8" s="483" t="s">
        <v>607</v>
      </c>
      <c r="C8" s="482"/>
      <c r="D8" s="478" t="s">
        <v>608</v>
      </c>
    </row>
    <row r="9" spans="2:5" ht="50.25" customHeight="1">
      <c r="B9" s="480" t="s">
        <v>609</v>
      </c>
      <c r="C9" s="479"/>
      <c r="D9" s="478" t="s">
        <v>610</v>
      </c>
    </row>
    <row r="10" spans="2:5" ht="101.25" customHeight="1">
      <c r="B10" s="480" t="s">
        <v>611</v>
      </c>
      <c r="C10" s="479"/>
      <c r="D10" s="478" t="s">
        <v>612</v>
      </c>
      <c r="E10" s="855"/>
    </row>
    <row r="11" spans="2:5" ht="79.5" customHeight="1">
      <c r="B11" s="480" t="s">
        <v>613</v>
      </c>
      <c r="C11" s="479"/>
      <c r="D11" s="478" t="s">
        <v>614</v>
      </c>
    </row>
    <row r="12" spans="2:5" ht="42" customHeight="1">
      <c r="B12" s="480" t="s">
        <v>615</v>
      </c>
      <c r="C12" s="479"/>
      <c r="D12" s="478" t="s">
        <v>616</v>
      </c>
    </row>
    <row r="13" spans="2:5" ht="112.5" customHeight="1">
      <c r="B13" s="480" t="s">
        <v>617</v>
      </c>
      <c r="C13" s="479"/>
      <c r="D13" s="478" t="s">
        <v>618</v>
      </c>
    </row>
    <row r="14" spans="2:5" ht="69.75" customHeight="1">
      <c r="B14" s="480" t="s">
        <v>619</v>
      </c>
      <c r="C14" s="479"/>
      <c r="D14" s="478" t="s">
        <v>620</v>
      </c>
    </row>
    <row r="15" spans="2:5" ht="61.5" customHeight="1">
      <c r="B15" s="480" t="s">
        <v>621</v>
      </c>
      <c r="C15" s="479"/>
      <c r="D15" s="478" t="s">
        <v>622</v>
      </c>
    </row>
    <row r="16" spans="2:5" ht="56.25" customHeight="1">
      <c r="B16" s="480" t="s">
        <v>623</v>
      </c>
      <c r="C16" s="479"/>
      <c r="D16" s="478" t="s">
        <v>624</v>
      </c>
    </row>
    <row r="17" spans="2:11" ht="55.5" customHeight="1">
      <c r="B17" s="480" t="s">
        <v>625</v>
      </c>
      <c r="C17" s="479"/>
      <c r="D17" s="478" t="s">
        <v>626</v>
      </c>
    </row>
    <row r="18" spans="2:11" ht="60.75" customHeight="1">
      <c r="B18" s="480" t="s">
        <v>627</v>
      </c>
      <c r="C18" s="479"/>
      <c r="D18" s="478" t="s">
        <v>628</v>
      </c>
    </row>
    <row r="19" spans="2:11" ht="97.5" customHeight="1">
      <c r="B19" s="480" t="s">
        <v>629</v>
      </c>
      <c r="C19" s="479"/>
      <c r="D19" s="478" t="s">
        <v>630</v>
      </c>
    </row>
    <row r="20" spans="2:11" ht="56.25" customHeight="1">
      <c r="B20" s="480" t="s">
        <v>631</v>
      </c>
      <c r="C20" s="479"/>
      <c r="D20" s="478" t="s">
        <v>632</v>
      </c>
    </row>
    <row r="21" spans="2:11" ht="50.25" customHeight="1">
      <c r="B21" s="480" t="s">
        <v>633</v>
      </c>
      <c r="C21" s="479"/>
      <c r="D21" s="478" t="s">
        <v>634</v>
      </c>
    </row>
    <row r="22" spans="2:11" ht="81" customHeight="1">
      <c r="B22" s="480" t="s">
        <v>635</v>
      </c>
      <c r="C22" s="479"/>
      <c r="D22" s="478" t="s">
        <v>636</v>
      </c>
    </row>
    <row r="23" spans="2:11" ht="54.75" customHeight="1">
      <c r="B23" s="480" t="s">
        <v>637</v>
      </c>
      <c r="C23" s="479"/>
      <c r="D23" s="478" t="s">
        <v>638</v>
      </c>
    </row>
    <row r="24" spans="2:11" ht="50.25" customHeight="1" thickBot="1">
      <c r="B24" s="477" t="s">
        <v>639</v>
      </c>
      <c r="C24" s="476"/>
      <c r="D24" s="475" t="s">
        <v>640</v>
      </c>
    </row>
    <row r="25" spans="2:11" ht="24" customHeight="1">
      <c r="B25" s="491"/>
      <c r="C25" s="491"/>
      <c r="D25" s="474"/>
    </row>
    <row r="26" spans="2:11" ht="24" customHeight="1">
      <c r="B26" s="492"/>
      <c r="C26" s="791" t="s">
        <v>15</v>
      </c>
      <c r="D26" s="493"/>
    </row>
    <row r="27" spans="2:11" s="306" customFormat="1" ht="15.75">
      <c r="B27" s="790"/>
      <c r="C27" s="789"/>
      <c r="D27" s="771" t="s">
        <v>16</v>
      </c>
      <c r="E27" s="319"/>
      <c r="F27" s="318"/>
      <c r="G27" s="321"/>
      <c r="H27" s="321"/>
      <c r="I27" s="321"/>
      <c r="J27" s="321"/>
      <c r="K27" s="321"/>
    </row>
    <row r="28" spans="2:11">
      <c r="B28" s="56"/>
      <c r="C28" s="492" t="s">
        <v>641</v>
      </c>
    </row>
  </sheetData>
  <sheetProtection algorithmName="SHA-512" hashValue="tKFMxgjNGw7e7dREk+r8xUnq8fgiGw4kohLldtuP+LaxN+zyzUerLzEtvJl+BKzcLG6G8r2xaf6Ngk2xMXPUYw==" saltValue="m+6V/BkfhHWfhnqnUJnsQA==" spinCount="100000" sheet="1" insertRows="0" selectLockedCells="1"/>
  <mergeCells count="1">
    <mergeCell ref="B1:C1"/>
  </mergeCells>
  <dataValidations count="3">
    <dataValidation type="list" showInputMessage="1" showErrorMessage="1" errorTitle="no blank" error="...." promptTitle="RULES" prompt="Yes, no._x000a__x000a_if blank/empty, means Not Applicable" sqref="C7 C9:C12 C14:C24" xr:uid="{A75C3FE3-DC19-4EA9-85C0-2D4A28674964}">
      <formula1>"Yes, No"</formula1>
    </dataValidation>
    <dataValidation type="date" showInputMessage="1" showErrorMessage="1" errorTitle="no blank" error="...." promptTitle="RULES" prompt="Entered Year of Building Built._x000a__x000a_if blank/empty, means Not Applicable" sqref="C8" xr:uid="{8457947F-7A84-4038-80B3-906017128335}">
      <formula1>1700</formula1>
      <formula2>3000</formula2>
    </dataValidation>
    <dataValidation type="list" showInputMessage="1" showErrorMessage="1" errorTitle="no blank" error="...." promptTitle="RULES" prompt="0) Not Required, 1) Silver, 2) Gold, 3) Platinum,_x000a__x000a_if blank/empty, means Not Applicable" sqref="C13" xr:uid="{F2D7867A-F3B1-4B3F-B7FB-96521359A275}">
      <formula1>"0) Not Required, 1) Silver, 2) Gold, 3) Platinum"</formula1>
    </dataValidation>
  </dataValidations>
  <printOptions horizontalCentered="1"/>
  <pageMargins left="0.7" right="0.7" top="0.75" bottom="0.75" header="0.3" footer="0.3"/>
  <pageSetup scale="50" orientation="portrait" horizontalDpi="1200" verticalDpi="1200" r:id="rId1"/>
  <headerFooter>
    <oddFooter>&amp;L&amp;"Arial,Regular"&amp;8&amp;D&amp;C&amp;"Arial,Regular"&amp;8Section 3.2. &amp;A&amp;R&amp;"Arial,Regular"&amp;8&amp;N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386C-B2FD-4AEC-BA2A-C2957E0615FD}">
  <dimension ref="A1:D12"/>
  <sheetViews>
    <sheetView zoomScale="75" zoomScaleNormal="75" workbookViewId="0">
      <selection activeCell="C3" sqref="C3"/>
    </sheetView>
  </sheetViews>
  <sheetFormatPr defaultColWidth="8.6640625" defaultRowHeight="15"/>
  <cols>
    <col min="1" max="1" width="2.5546875" style="411" customWidth="1"/>
    <col min="2" max="2" width="20.109375" style="411" customWidth="1"/>
    <col min="3" max="3" width="92.33203125" style="411" customWidth="1"/>
    <col min="4" max="16384" width="8.6640625" style="411"/>
  </cols>
  <sheetData>
    <row r="1" spans="1:4" ht="15.75" thickBot="1">
      <c r="B1" s="420"/>
      <c r="C1" s="420"/>
    </row>
    <row r="2" spans="1:4" ht="15.75" thickBot="1">
      <c r="B2" s="419" t="s">
        <v>642</v>
      </c>
      <c r="C2" s="418" t="s">
        <v>643</v>
      </c>
    </row>
    <row r="3" spans="1:4" ht="67.5" customHeight="1">
      <c r="B3" s="417" t="s">
        <v>644</v>
      </c>
      <c r="C3" s="416" t="s">
        <v>645</v>
      </c>
    </row>
    <row r="4" spans="1:4" ht="115.5" customHeight="1">
      <c r="A4" s="621"/>
      <c r="B4" s="413" t="s">
        <v>494</v>
      </c>
      <c r="C4" s="412" t="s">
        <v>646</v>
      </c>
    </row>
    <row r="5" spans="1:4" ht="28.5">
      <c r="A5" s="621"/>
      <c r="B5" s="413" t="s">
        <v>647</v>
      </c>
      <c r="C5" s="412" t="s">
        <v>648</v>
      </c>
      <c r="D5" s="415"/>
    </row>
    <row r="6" spans="1:4" ht="71.25">
      <c r="A6" s="621"/>
      <c r="B6" s="413" t="s">
        <v>163</v>
      </c>
      <c r="C6" s="412" t="s">
        <v>649</v>
      </c>
    </row>
    <row r="7" spans="1:4" ht="42.75">
      <c r="A7" s="621"/>
      <c r="B7" s="413" t="s">
        <v>650</v>
      </c>
      <c r="C7" s="412" t="s">
        <v>651</v>
      </c>
      <c r="D7" s="415"/>
    </row>
    <row r="8" spans="1:4" ht="42.75">
      <c r="A8" s="621"/>
      <c r="B8" s="413" t="s">
        <v>652</v>
      </c>
      <c r="C8" s="412" t="s">
        <v>653</v>
      </c>
    </row>
    <row r="9" spans="1:4" ht="114">
      <c r="A9" s="621"/>
      <c r="B9" s="413" t="s">
        <v>654</v>
      </c>
      <c r="C9" s="414" t="s">
        <v>655</v>
      </c>
    </row>
    <row r="10" spans="1:4" ht="42.75">
      <c r="A10" s="621"/>
      <c r="B10" s="413" t="s">
        <v>36</v>
      </c>
      <c r="C10" s="412" t="s">
        <v>656</v>
      </c>
    </row>
    <row r="11" spans="1:4" ht="71.25">
      <c r="A11" s="621"/>
      <c r="B11" s="413" t="s">
        <v>77</v>
      </c>
      <c r="C11" s="797" t="s">
        <v>657</v>
      </c>
    </row>
    <row r="12" spans="1:4" ht="57.75" thickBot="1">
      <c r="A12" s="621"/>
      <c r="B12" s="622" t="s">
        <v>12</v>
      </c>
      <c r="C12" s="623" t="s">
        <v>658</v>
      </c>
    </row>
  </sheetData>
  <sheetProtection algorithmName="SHA-512" hashValue="T6S0ppH9I0bX9QUVZCCg/gDmB5Nd8giNOFxmnVFjfQyhMvZzsr5vs0wOQTr4BGm6+pIpjZ9MFPIzpBIub8IcyQ==" saltValue="WGj8shX/D1acymX/+JXKMw==" spinCount="100000" sheet="1" objects="1" scenarios="1"/>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B216"/>
  <sheetViews>
    <sheetView showGridLines="0" workbookViewId="0">
      <selection activeCell="B8" sqref="B8"/>
    </sheetView>
  </sheetViews>
  <sheetFormatPr defaultColWidth="6.6640625" defaultRowHeight="18"/>
  <cols>
    <col min="1" max="1" width="8.88671875" style="1" customWidth="1"/>
    <col min="2" max="2" width="91.6640625" style="1" customWidth="1"/>
    <col min="3" max="255" width="8" style="1" customWidth="1"/>
    <col min="256" max="16384" width="6.6640625" style="1"/>
  </cols>
  <sheetData>
    <row r="1" spans="1:1">
      <c r="A1" s="1" t="s">
        <v>659</v>
      </c>
    </row>
    <row r="2" spans="1:1">
      <c r="A2" s="1" t="s">
        <v>85</v>
      </c>
    </row>
    <row r="3" spans="1:1">
      <c r="A3" s="1" t="s">
        <v>111</v>
      </c>
    </row>
    <row r="4" spans="1:1">
      <c r="A4" s="1" t="s">
        <v>114</v>
      </c>
    </row>
    <row r="5" spans="1:1">
      <c r="A5" s="1" t="s">
        <v>115</v>
      </c>
    </row>
    <row r="6" spans="1:1">
      <c r="A6" s="1" t="s">
        <v>116</v>
      </c>
    </row>
    <row r="7" spans="1:1">
      <c r="A7" s="1" t="s">
        <v>117</v>
      </c>
    </row>
    <row r="8" spans="1:1">
      <c r="A8" s="1" t="s">
        <v>118</v>
      </c>
    </row>
    <row r="9" spans="1:1">
      <c r="A9" s="1" t="s">
        <v>119</v>
      </c>
    </row>
    <row r="10" spans="1:1">
      <c r="A10" s="1" t="s">
        <v>120</v>
      </c>
    </row>
    <row r="11" spans="1:1">
      <c r="A11" s="1" t="s">
        <v>121</v>
      </c>
    </row>
    <row r="12" spans="1:1">
      <c r="A12" s="1" t="s">
        <v>122</v>
      </c>
    </row>
    <row r="13" spans="1:1">
      <c r="A13" s="1" t="s">
        <v>123</v>
      </c>
    </row>
    <row r="14" spans="1:1">
      <c r="A14" s="1" t="s">
        <v>124</v>
      </c>
    </row>
    <row r="15" spans="1:1">
      <c r="A15" s="1" t="s">
        <v>660</v>
      </c>
    </row>
    <row r="16" spans="1:1">
      <c r="A16" s="1" t="s">
        <v>126</v>
      </c>
    </row>
    <row r="17" spans="1:1">
      <c r="A17" s="1" t="s">
        <v>127</v>
      </c>
    </row>
    <row r="18" spans="1:1">
      <c r="A18" s="1" t="s">
        <v>128</v>
      </c>
    </row>
    <row r="19" spans="1:1">
      <c r="A19" s="1" t="s">
        <v>129</v>
      </c>
    </row>
    <row r="20" spans="1:1">
      <c r="A20" s="1" t="s">
        <v>130</v>
      </c>
    </row>
    <row r="21" spans="1:1">
      <c r="A21" s="1" t="s">
        <v>131</v>
      </c>
    </row>
    <row r="22" spans="1:1">
      <c r="A22" s="1" t="s">
        <v>132</v>
      </c>
    </row>
    <row r="23" spans="1:1">
      <c r="A23" s="1" t="s">
        <v>133</v>
      </c>
    </row>
    <row r="24" spans="1:1">
      <c r="A24" s="1" t="s">
        <v>134</v>
      </c>
    </row>
    <row r="25" spans="1:1">
      <c r="A25" s="1" t="s">
        <v>135</v>
      </c>
    </row>
    <row r="26" spans="1:1">
      <c r="A26" s="1" t="s">
        <v>136</v>
      </c>
    </row>
    <row r="27" spans="1:1">
      <c r="A27" s="1" t="s">
        <v>137</v>
      </c>
    </row>
    <row r="28" spans="1:1">
      <c r="A28" s="1" t="s">
        <v>138</v>
      </c>
    </row>
    <row r="29" spans="1:1">
      <c r="A29" s="1" t="s">
        <v>139</v>
      </c>
    </row>
    <row r="30" spans="1:1">
      <c r="A30" s="1" t="s">
        <v>140</v>
      </c>
    </row>
    <row r="31" spans="1:1">
      <c r="A31" s="1" t="s">
        <v>141</v>
      </c>
    </row>
    <row r="32" spans="1:1">
      <c r="A32" s="1" t="s">
        <v>142</v>
      </c>
    </row>
    <row r="33" spans="1:2">
      <c r="A33" s="1" t="s">
        <v>143</v>
      </c>
    </row>
    <row r="34" spans="1:2">
      <c r="A34" s="1" t="s">
        <v>144</v>
      </c>
    </row>
    <row r="35" spans="1:2">
      <c r="A35" s="1" t="s">
        <v>661</v>
      </c>
    </row>
    <row r="36" spans="1:2">
      <c r="A36" s="62" t="s">
        <v>146</v>
      </c>
      <c r="B36" s="62"/>
    </row>
    <row r="37" spans="1:2">
      <c r="A37" s="66" t="s">
        <v>662</v>
      </c>
      <c r="B37" s="67" t="s">
        <v>663</v>
      </c>
    </row>
    <row r="38" spans="1:2" ht="18.75">
      <c r="A38" s="63" t="s">
        <v>664</v>
      </c>
      <c r="B38" s="1" t="s">
        <v>664</v>
      </c>
    </row>
    <row r="39" spans="1:2" ht="18.75">
      <c r="A39" s="63" t="s">
        <v>665</v>
      </c>
      <c r="B39" s="1" t="s">
        <v>665</v>
      </c>
    </row>
    <row r="40" spans="1:2" ht="18.75">
      <c r="A40" s="63" t="s">
        <v>666</v>
      </c>
      <c r="B40" s="1" t="s">
        <v>667</v>
      </c>
    </row>
    <row r="41" spans="1:2" ht="18.75">
      <c r="A41" s="63" t="s">
        <v>175</v>
      </c>
      <c r="B41" s="1" t="s">
        <v>668</v>
      </c>
    </row>
    <row r="42" spans="1:2" ht="18.75">
      <c r="A42" s="63" t="s">
        <v>669</v>
      </c>
      <c r="B42" s="1" t="s">
        <v>670</v>
      </c>
    </row>
    <row r="43" spans="1:2" ht="18.75">
      <c r="A43" s="63" t="s">
        <v>671</v>
      </c>
      <c r="B43" s="1" t="s">
        <v>672</v>
      </c>
    </row>
    <row r="44" spans="1:2" ht="18.75">
      <c r="A44" s="63" t="s">
        <v>673</v>
      </c>
      <c r="B44" s="1" t="s">
        <v>673</v>
      </c>
    </row>
    <row r="45" spans="1:2" ht="18.75">
      <c r="A45" s="63" t="s">
        <v>674</v>
      </c>
      <c r="B45" s="1" t="s">
        <v>675</v>
      </c>
    </row>
    <row r="46" spans="1:2" ht="18.75">
      <c r="A46" s="63" t="s">
        <v>676</v>
      </c>
      <c r="B46" s="1" t="s">
        <v>677</v>
      </c>
    </row>
    <row r="47" spans="1:2" ht="18.75">
      <c r="A47" s="63" t="s">
        <v>678</v>
      </c>
      <c r="B47" s="1" t="s">
        <v>679</v>
      </c>
    </row>
    <row r="48" spans="1:2" ht="18.75">
      <c r="A48" s="63" t="s">
        <v>680</v>
      </c>
      <c r="B48" s="1" t="s">
        <v>681</v>
      </c>
    </row>
    <row r="49" spans="1:2" ht="18.75">
      <c r="A49" s="63" t="s">
        <v>682</v>
      </c>
      <c r="B49" s="1" t="s">
        <v>683</v>
      </c>
    </row>
    <row r="50" spans="1:2" ht="18.75">
      <c r="A50" s="63" t="s">
        <v>684</v>
      </c>
      <c r="B50" s="1" t="s">
        <v>685</v>
      </c>
    </row>
    <row r="51" spans="1:2" ht="18.75">
      <c r="A51" s="63" t="s">
        <v>686</v>
      </c>
      <c r="B51" s="1" t="s">
        <v>687</v>
      </c>
    </row>
    <row r="52" spans="1:2" ht="18.75">
      <c r="A52" s="63" t="s">
        <v>688</v>
      </c>
      <c r="B52" s="1" t="s">
        <v>688</v>
      </c>
    </row>
    <row r="53" spans="1:2" ht="18.75">
      <c r="A53" s="63" t="s">
        <v>689</v>
      </c>
      <c r="B53" s="1" t="s">
        <v>689</v>
      </c>
    </row>
    <row r="54" spans="1:2" ht="18.75">
      <c r="A54" s="63" t="s">
        <v>690</v>
      </c>
      <c r="B54" s="1" t="s">
        <v>690</v>
      </c>
    </row>
    <row r="55" spans="1:2" ht="18.75">
      <c r="A55" s="63" t="s">
        <v>176</v>
      </c>
      <c r="B55" s="1" t="s">
        <v>691</v>
      </c>
    </row>
    <row r="56" spans="1:2" ht="18.75">
      <c r="A56" s="63" t="s">
        <v>692</v>
      </c>
      <c r="B56" s="1" t="s">
        <v>693</v>
      </c>
    </row>
    <row r="57" spans="1:2" ht="18.75">
      <c r="A57" s="63" t="s">
        <v>694</v>
      </c>
      <c r="B57" s="1" t="s">
        <v>694</v>
      </c>
    </row>
    <row r="58" spans="1:2" ht="18.75">
      <c r="A58" s="63" t="s">
        <v>695</v>
      </c>
      <c r="B58" s="1" t="s">
        <v>696</v>
      </c>
    </row>
    <row r="59" spans="1:2" ht="18.75">
      <c r="A59" s="63" t="s">
        <v>697</v>
      </c>
      <c r="B59" s="1" t="s">
        <v>698</v>
      </c>
    </row>
    <row r="60" spans="1:2" ht="18.75">
      <c r="A60" s="63" t="s">
        <v>699</v>
      </c>
      <c r="B60" s="1" t="s">
        <v>700</v>
      </c>
    </row>
    <row r="61" spans="1:2" ht="18.75">
      <c r="A61" s="63" t="s">
        <v>701</v>
      </c>
      <c r="B61" s="1" t="s">
        <v>702</v>
      </c>
    </row>
    <row r="62" spans="1:2" ht="18.75">
      <c r="A62" s="63" t="s">
        <v>703</v>
      </c>
      <c r="B62" s="1" t="s">
        <v>704</v>
      </c>
    </row>
    <row r="63" spans="1:2" ht="18.75">
      <c r="A63" s="63" t="s">
        <v>705</v>
      </c>
      <c r="B63" s="1" t="s">
        <v>706</v>
      </c>
    </row>
    <row r="64" spans="1:2" ht="18.75">
      <c r="A64" s="63" t="s">
        <v>707</v>
      </c>
      <c r="B64" s="1" t="s">
        <v>708</v>
      </c>
    </row>
    <row r="65" spans="1:2" ht="18.75">
      <c r="A65" s="63" t="s">
        <v>709</v>
      </c>
      <c r="B65" s="1" t="s">
        <v>709</v>
      </c>
    </row>
    <row r="66" spans="1:2" ht="18.75">
      <c r="A66" s="63" t="s">
        <v>710</v>
      </c>
      <c r="B66" s="1" t="s">
        <v>710</v>
      </c>
    </row>
    <row r="67" spans="1:2" ht="18.75">
      <c r="A67" s="63" t="s">
        <v>711</v>
      </c>
      <c r="B67" s="1" t="s">
        <v>711</v>
      </c>
    </row>
    <row r="68" spans="1:2" ht="18.75">
      <c r="A68" s="63" t="s">
        <v>712</v>
      </c>
      <c r="B68" s="1" t="s">
        <v>713</v>
      </c>
    </row>
    <row r="69" spans="1:2" ht="18.75">
      <c r="A69" s="63" t="s">
        <v>714</v>
      </c>
      <c r="B69" s="1" t="s">
        <v>715</v>
      </c>
    </row>
    <row r="70" spans="1:2" ht="18.75">
      <c r="A70" s="63" t="s">
        <v>716</v>
      </c>
      <c r="B70" s="1" t="s">
        <v>716</v>
      </c>
    </row>
    <row r="71" spans="1:2" ht="18.75">
      <c r="A71" s="63" t="s">
        <v>717</v>
      </c>
      <c r="B71" s="1" t="s">
        <v>718</v>
      </c>
    </row>
    <row r="72" spans="1:2" ht="18.75">
      <c r="A72" s="63" t="s">
        <v>719</v>
      </c>
      <c r="B72" s="1" t="s">
        <v>720</v>
      </c>
    </row>
    <row r="73" spans="1:2" ht="18.75">
      <c r="A73" s="63" t="s">
        <v>721</v>
      </c>
      <c r="B73" s="1" t="s">
        <v>721</v>
      </c>
    </row>
    <row r="74" spans="1:2" ht="18.75">
      <c r="A74" s="63" t="s">
        <v>722</v>
      </c>
      <c r="B74" s="1" t="s">
        <v>723</v>
      </c>
    </row>
    <row r="75" spans="1:2" ht="18.75">
      <c r="A75" s="63" t="s">
        <v>724</v>
      </c>
      <c r="B75" s="1" t="s">
        <v>725</v>
      </c>
    </row>
    <row r="76" spans="1:2" ht="18.75">
      <c r="A76" s="63" t="s">
        <v>726</v>
      </c>
      <c r="B76" s="1" t="s">
        <v>727</v>
      </c>
    </row>
    <row r="77" spans="1:2" ht="18.75">
      <c r="A77" s="63" t="s">
        <v>728</v>
      </c>
      <c r="B77" s="1" t="s">
        <v>729</v>
      </c>
    </row>
    <row r="78" spans="1:2" ht="18.75">
      <c r="A78" s="63" t="s">
        <v>730</v>
      </c>
      <c r="B78" s="1" t="s">
        <v>730</v>
      </c>
    </row>
    <row r="79" spans="1:2" ht="18.75">
      <c r="A79" s="63" t="s">
        <v>731</v>
      </c>
      <c r="B79" s="1" t="s">
        <v>732</v>
      </c>
    </row>
    <row r="80" spans="1:2" ht="18.75">
      <c r="A80" s="63" t="s">
        <v>150</v>
      </c>
      <c r="B80" s="1" t="s">
        <v>733</v>
      </c>
    </row>
    <row r="81" spans="1:2" ht="18.75">
      <c r="A81" s="63" t="s">
        <v>734</v>
      </c>
      <c r="B81" s="1" t="s">
        <v>734</v>
      </c>
    </row>
    <row r="82" spans="1:2" ht="18.75">
      <c r="A82" s="63" t="s">
        <v>735</v>
      </c>
      <c r="B82" s="1" t="s">
        <v>736</v>
      </c>
    </row>
    <row r="83" spans="1:2" ht="18.75">
      <c r="A83" s="63" t="s">
        <v>737</v>
      </c>
      <c r="B83" s="1" t="s">
        <v>737</v>
      </c>
    </row>
    <row r="84" spans="1:2" ht="18.75">
      <c r="A84" s="63" t="s">
        <v>738</v>
      </c>
      <c r="B84" s="1" t="s">
        <v>738</v>
      </c>
    </row>
    <row r="85" spans="1:2" ht="18.75">
      <c r="A85" s="63" t="s">
        <v>739</v>
      </c>
      <c r="B85" s="1" t="s">
        <v>740</v>
      </c>
    </row>
    <row r="86" spans="1:2" ht="18.75">
      <c r="A86" s="63" t="s">
        <v>741</v>
      </c>
      <c r="B86" s="1" t="s">
        <v>742</v>
      </c>
    </row>
    <row r="87" spans="1:2" ht="18.75">
      <c r="A87" s="63" t="s">
        <v>743</v>
      </c>
      <c r="B87" s="1" t="s">
        <v>743</v>
      </c>
    </row>
    <row r="88" spans="1:2" ht="18.75">
      <c r="A88" s="63" t="s">
        <v>744</v>
      </c>
      <c r="B88" s="1" t="s">
        <v>744</v>
      </c>
    </row>
    <row r="89" spans="1:2" ht="18.75">
      <c r="A89" s="63" t="s">
        <v>745</v>
      </c>
      <c r="B89" s="1" t="s">
        <v>746</v>
      </c>
    </row>
    <row r="90" spans="1:2" ht="18.75">
      <c r="A90" s="63" t="s">
        <v>747</v>
      </c>
      <c r="B90" s="61" t="s">
        <v>747</v>
      </c>
    </row>
    <row r="91" spans="1:2" ht="18.75">
      <c r="A91" s="63" t="s">
        <v>748</v>
      </c>
      <c r="B91" s="1" t="s">
        <v>743</v>
      </c>
    </row>
    <row r="92" spans="1:2" ht="18.75">
      <c r="A92" s="63" t="s">
        <v>749</v>
      </c>
      <c r="B92" s="1" t="s">
        <v>750</v>
      </c>
    </row>
    <row r="93" spans="1:2" ht="18.75">
      <c r="A93" s="63" t="s">
        <v>751</v>
      </c>
      <c r="B93" s="1" t="s">
        <v>752</v>
      </c>
    </row>
    <row r="94" spans="1:2" ht="18.75">
      <c r="A94" s="63" t="s">
        <v>753</v>
      </c>
      <c r="B94" s="1" t="s">
        <v>754</v>
      </c>
    </row>
    <row r="95" spans="1:2" ht="18.75">
      <c r="A95" s="63" t="s">
        <v>755</v>
      </c>
      <c r="B95" s="1" t="s">
        <v>756</v>
      </c>
    </row>
    <row r="96" spans="1:2" ht="18.75">
      <c r="A96" s="63" t="s">
        <v>757</v>
      </c>
      <c r="B96" s="1" t="s">
        <v>757</v>
      </c>
    </row>
    <row r="97" spans="1:2" ht="18.75">
      <c r="A97" s="63" t="s">
        <v>758</v>
      </c>
      <c r="B97" s="1" t="s">
        <v>758</v>
      </c>
    </row>
    <row r="98" spans="1:2" ht="18.75">
      <c r="A98" s="63" t="s">
        <v>759</v>
      </c>
      <c r="B98" s="1" t="s">
        <v>756</v>
      </c>
    </row>
    <row r="99" spans="1:2" ht="18.75">
      <c r="A99" s="63" t="s">
        <v>760</v>
      </c>
      <c r="B99" s="1" t="s">
        <v>761</v>
      </c>
    </row>
    <row r="100" spans="1:2" ht="18.75">
      <c r="A100" s="63" t="s">
        <v>762</v>
      </c>
      <c r="B100" s="1" t="s">
        <v>762</v>
      </c>
    </row>
    <row r="101" spans="1:2" ht="18.75">
      <c r="A101" s="63" t="s">
        <v>763</v>
      </c>
      <c r="B101" s="1" t="s">
        <v>763</v>
      </c>
    </row>
    <row r="102" spans="1:2" ht="18.75">
      <c r="A102" s="63" t="s">
        <v>764</v>
      </c>
      <c r="B102" s="1" t="s">
        <v>765</v>
      </c>
    </row>
    <row r="103" spans="1:2" ht="18.75">
      <c r="A103" s="63" t="s">
        <v>766</v>
      </c>
      <c r="B103" s="1" t="s">
        <v>767</v>
      </c>
    </row>
    <row r="104" spans="1:2" ht="18.75">
      <c r="A104" s="63" t="s">
        <v>768</v>
      </c>
      <c r="B104" s="1" t="s">
        <v>769</v>
      </c>
    </row>
    <row r="105" spans="1:2" ht="18.75">
      <c r="A105" s="63" t="s">
        <v>770</v>
      </c>
      <c r="B105" s="1" t="s">
        <v>771</v>
      </c>
    </row>
    <row r="106" spans="1:2" ht="18.75">
      <c r="A106" s="63" t="s">
        <v>772</v>
      </c>
      <c r="B106" s="1" t="s">
        <v>773</v>
      </c>
    </row>
    <row r="107" spans="1:2" ht="18.75">
      <c r="A107" s="63" t="s">
        <v>774</v>
      </c>
      <c r="B107" s="1" t="s">
        <v>775</v>
      </c>
    </row>
    <row r="108" spans="1:2" ht="18.75">
      <c r="A108" s="63" t="s">
        <v>776</v>
      </c>
      <c r="B108" s="1" t="s">
        <v>683</v>
      </c>
    </row>
    <row r="109" spans="1:2" ht="18.75">
      <c r="A109" s="63" t="s">
        <v>777</v>
      </c>
      <c r="B109" s="1" t="s">
        <v>778</v>
      </c>
    </row>
    <row r="110" spans="1:2" ht="18.75">
      <c r="A110" s="63" t="s">
        <v>779</v>
      </c>
      <c r="B110" s="1" t="s">
        <v>780</v>
      </c>
    </row>
    <row r="111" spans="1:2" ht="18.75">
      <c r="A111" s="63" t="s">
        <v>781</v>
      </c>
      <c r="B111" s="1" t="s">
        <v>782</v>
      </c>
    </row>
    <row r="112" spans="1:2" ht="18.75">
      <c r="A112" s="63" t="s">
        <v>783</v>
      </c>
      <c r="B112" s="1" t="s">
        <v>783</v>
      </c>
    </row>
    <row r="113" spans="1:2" ht="18.75">
      <c r="A113" s="63" t="s">
        <v>784</v>
      </c>
      <c r="B113" s="1" t="s">
        <v>785</v>
      </c>
    </row>
    <row r="114" spans="1:2" ht="18.75">
      <c r="A114" s="63" t="s">
        <v>786</v>
      </c>
      <c r="B114" s="1" t="s">
        <v>787</v>
      </c>
    </row>
    <row r="115" spans="1:2" ht="18.75">
      <c r="A115" s="63" t="s">
        <v>788</v>
      </c>
      <c r="B115" s="1" t="s">
        <v>789</v>
      </c>
    </row>
    <row r="116" spans="1:2" ht="18.75">
      <c r="A116" s="63" t="s">
        <v>790</v>
      </c>
      <c r="B116" s="1" t="s">
        <v>791</v>
      </c>
    </row>
    <row r="117" spans="1:2" ht="18.75">
      <c r="A117" s="63" t="s">
        <v>792</v>
      </c>
      <c r="B117" s="1" t="s">
        <v>793</v>
      </c>
    </row>
    <row r="118" spans="1:2" ht="18.75">
      <c r="A118" s="63" t="s">
        <v>794</v>
      </c>
      <c r="B118" s="1" t="s">
        <v>794</v>
      </c>
    </row>
    <row r="119" spans="1:2" ht="18.75">
      <c r="A119" s="63" t="s">
        <v>795</v>
      </c>
      <c r="B119" s="1" t="s">
        <v>796</v>
      </c>
    </row>
    <row r="120" spans="1:2" ht="18.75">
      <c r="A120" s="63" t="s">
        <v>797</v>
      </c>
      <c r="B120" s="1" t="s">
        <v>798</v>
      </c>
    </row>
    <row r="121" spans="1:2" ht="18.75">
      <c r="A121" s="63" t="s">
        <v>799</v>
      </c>
      <c r="B121" s="1" t="s">
        <v>800</v>
      </c>
    </row>
    <row r="122" spans="1:2" ht="18.75">
      <c r="A122" s="63" t="s">
        <v>801</v>
      </c>
      <c r="B122" s="1" t="s">
        <v>802</v>
      </c>
    </row>
    <row r="123" spans="1:2" ht="18.75">
      <c r="A123" s="63" t="s">
        <v>803</v>
      </c>
      <c r="B123" s="1" t="s">
        <v>804</v>
      </c>
    </row>
    <row r="124" spans="1:2" ht="18.75">
      <c r="A124" s="63" t="s">
        <v>805</v>
      </c>
      <c r="B124" s="1" t="s">
        <v>805</v>
      </c>
    </row>
    <row r="125" spans="1:2" ht="18.75">
      <c r="A125" s="63" t="s">
        <v>806</v>
      </c>
      <c r="B125" s="1" t="s">
        <v>806</v>
      </c>
    </row>
    <row r="126" spans="1:2">
      <c r="A126" s="64"/>
    </row>
    <row r="127" spans="1:2">
      <c r="A127" s="64"/>
    </row>
    <row r="128" spans="1:2" ht="18.75">
      <c r="A128" s="63" t="s">
        <v>664</v>
      </c>
      <c r="B128" s="1" t="s">
        <v>664</v>
      </c>
    </row>
    <row r="129" spans="1:2" ht="18.75">
      <c r="A129" s="63" t="s">
        <v>665</v>
      </c>
      <c r="B129" s="1" t="s">
        <v>665</v>
      </c>
    </row>
    <row r="130" spans="1:2" ht="18.75">
      <c r="A130" s="63" t="s">
        <v>666</v>
      </c>
      <c r="B130" s="1" t="s">
        <v>667</v>
      </c>
    </row>
    <row r="131" spans="1:2" ht="18.75">
      <c r="A131" s="63" t="s">
        <v>175</v>
      </c>
      <c r="B131" s="1" t="s">
        <v>668</v>
      </c>
    </row>
    <row r="132" spans="1:2" ht="18.75">
      <c r="A132" s="63" t="s">
        <v>669</v>
      </c>
      <c r="B132" s="1" t="s">
        <v>670</v>
      </c>
    </row>
    <row r="133" spans="1:2" ht="18.75">
      <c r="A133" s="63" t="s">
        <v>671</v>
      </c>
      <c r="B133" s="1" t="s">
        <v>672</v>
      </c>
    </row>
    <row r="134" spans="1:2" ht="18.75">
      <c r="A134" s="63" t="s">
        <v>673</v>
      </c>
      <c r="B134" s="1" t="s">
        <v>673</v>
      </c>
    </row>
    <row r="135" spans="1:2" ht="18.75">
      <c r="A135" s="63" t="s">
        <v>674</v>
      </c>
      <c r="B135" s="1" t="s">
        <v>675</v>
      </c>
    </row>
    <row r="136" spans="1:2" ht="18.75">
      <c r="A136" s="63" t="s">
        <v>676</v>
      </c>
      <c r="B136" s="1" t="s">
        <v>677</v>
      </c>
    </row>
    <row r="137" spans="1:2" ht="18.75">
      <c r="A137" s="63" t="s">
        <v>678</v>
      </c>
      <c r="B137" s="1" t="s">
        <v>679</v>
      </c>
    </row>
    <row r="138" spans="1:2" ht="18.75">
      <c r="A138" s="63" t="s">
        <v>680</v>
      </c>
      <c r="B138" s="1" t="s">
        <v>681</v>
      </c>
    </row>
    <row r="139" spans="1:2" ht="18.75">
      <c r="A139" s="63" t="s">
        <v>682</v>
      </c>
      <c r="B139" s="1" t="s">
        <v>683</v>
      </c>
    </row>
    <row r="140" spans="1:2" ht="18.75">
      <c r="A140" s="63" t="s">
        <v>684</v>
      </c>
      <c r="B140" s="1" t="s">
        <v>685</v>
      </c>
    </row>
    <row r="141" spans="1:2" ht="18.75">
      <c r="A141" s="63" t="s">
        <v>686</v>
      </c>
      <c r="B141" s="1" t="s">
        <v>687</v>
      </c>
    </row>
    <row r="142" spans="1:2" ht="18.75">
      <c r="A142" s="63" t="s">
        <v>688</v>
      </c>
      <c r="B142" s="1" t="s">
        <v>688</v>
      </c>
    </row>
    <row r="143" spans="1:2" ht="18.75">
      <c r="A143" s="63" t="s">
        <v>689</v>
      </c>
      <c r="B143" s="1" t="s">
        <v>689</v>
      </c>
    </row>
    <row r="144" spans="1:2" ht="18.75">
      <c r="A144" s="63" t="s">
        <v>690</v>
      </c>
      <c r="B144" s="1" t="s">
        <v>690</v>
      </c>
    </row>
    <row r="145" spans="1:2" ht="18.75">
      <c r="A145" s="63" t="s">
        <v>176</v>
      </c>
      <c r="B145" s="1" t="s">
        <v>691</v>
      </c>
    </row>
    <row r="146" spans="1:2" ht="18.75">
      <c r="A146" s="63" t="s">
        <v>692</v>
      </c>
      <c r="B146" s="1" t="s">
        <v>693</v>
      </c>
    </row>
    <row r="147" spans="1:2" ht="18.75">
      <c r="A147" s="63" t="s">
        <v>694</v>
      </c>
      <c r="B147" s="1" t="s">
        <v>694</v>
      </c>
    </row>
    <row r="148" spans="1:2" ht="18.75">
      <c r="A148" s="63" t="s">
        <v>695</v>
      </c>
      <c r="B148" s="1" t="s">
        <v>696</v>
      </c>
    </row>
    <row r="149" spans="1:2" ht="18.75">
      <c r="A149" s="63" t="s">
        <v>697</v>
      </c>
      <c r="B149" s="1" t="s">
        <v>698</v>
      </c>
    </row>
    <row r="150" spans="1:2" ht="18.75">
      <c r="A150" s="63" t="s">
        <v>699</v>
      </c>
      <c r="B150" s="1" t="s">
        <v>700</v>
      </c>
    </row>
    <row r="151" spans="1:2" ht="18.75">
      <c r="A151" s="63" t="s">
        <v>701</v>
      </c>
      <c r="B151" s="1" t="s">
        <v>702</v>
      </c>
    </row>
    <row r="152" spans="1:2" ht="18.75">
      <c r="A152" s="63" t="s">
        <v>703</v>
      </c>
      <c r="B152" s="1" t="s">
        <v>704</v>
      </c>
    </row>
    <row r="153" spans="1:2" ht="18.75">
      <c r="A153" s="63" t="s">
        <v>705</v>
      </c>
      <c r="B153" s="1" t="s">
        <v>706</v>
      </c>
    </row>
    <row r="154" spans="1:2" ht="18.75">
      <c r="A154" s="63" t="s">
        <v>707</v>
      </c>
      <c r="B154" s="1" t="s">
        <v>708</v>
      </c>
    </row>
    <row r="155" spans="1:2" ht="18.75">
      <c r="A155" s="63" t="s">
        <v>709</v>
      </c>
      <c r="B155" s="1" t="s">
        <v>709</v>
      </c>
    </row>
    <row r="156" spans="1:2" ht="18.75">
      <c r="A156" s="63" t="s">
        <v>710</v>
      </c>
      <c r="B156" s="1" t="s">
        <v>710</v>
      </c>
    </row>
    <row r="157" spans="1:2" ht="18.75">
      <c r="A157" s="63" t="s">
        <v>711</v>
      </c>
      <c r="B157" s="1" t="s">
        <v>711</v>
      </c>
    </row>
    <row r="158" spans="1:2" ht="18.75">
      <c r="A158" s="63" t="s">
        <v>712</v>
      </c>
      <c r="B158" s="1" t="s">
        <v>713</v>
      </c>
    </row>
    <row r="159" spans="1:2" ht="18.75">
      <c r="A159" s="63" t="s">
        <v>714</v>
      </c>
      <c r="B159" s="1" t="s">
        <v>715</v>
      </c>
    </row>
    <row r="160" spans="1:2" ht="18.75">
      <c r="A160" s="63" t="s">
        <v>716</v>
      </c>
      <c r="B160" s="1" t="s">
        <v>716</v>
      </c>
    </row>
    <row r="161" spans="1:2" ht="18.75">
      <c r="A161" s="63" t="s">
        <v>717</v>
      </c>
      <c r="B161" s="1" t="s">
        <v>718</v>
      </c>
    </row>
    <row r="162" spans="1:2" ht="18.75">
      <c r="A162" s="63" t="s">
        <v>719</v>
      </c>
      <c r="B162" s="1" t="s">
        <v>720</v>
      </c>
    </row>
    <row r="163" spans="1:2" ht="18.75">
      <c r="A163" s="63" t="s">
        <v>721</v>
      </c>
      <c r="B163" s="1" t="s">
        <v>721</v>
      </c>
    </row>
    <row r="164" spans="1:2" ht="18.75">
      <c r="A164" s="63" t="s">
        <v>722</v>
      </c>
      <c r="B164" s="1" t="s">
        <v>723</v>
      </c>
    </row>
    <row r="165" spans="1:2" ht="18.75">
      <c r="A165" s="65" t="s">
        <v>807</v>
      </c>
      <c r="B165" s="62" t="s">
        <v>808</v>
      </c>
    </row>
    <row r="166" spans="1:2" ht="18.75">
      <c r="A166" s="63" t="s">
        <v>724</v>
      </c>
      <c r="B166" s="1" t="s">
        <v>725</v>
      </c>
    </row>
    <row r="167" spans="1:2" ht="18.75">
      <c r="A167" s="63" t="s">
        <v>726</v>
      </c>
      <c r="B167" s="1" t="s">
        <v>727</v>
      </c>
    </row>
    <row r="168" spans="1:2" ht="18.75">
      <c r="A168" s="63" t="s">
        <v>728</v>
      </c>
      <c r="B168" s="1" t="s">
        <v>729</v>
      </c>
    </row>
    <row r="169" spans="1:2" ht="18.75">
      <c r="A169" s="63" t="s">
        <v>730</v>
      </c>
      <c r="B169" s="1" t="s">
        <v>730</v>
      </c>
    </row>
    <row r="170" spans="1:2" ht="18.75">
      <c r="A170" s="63" t="s">
        <v>731</v>
      </c>
      <c r="B170" s="1" t="s">
        <v>732</v>
      </c>
    </row>
    <row r="171" spans="1:2" ht="18.75">
      <c r="A171" s="63" t="s">
        <v>150</v>
      </c>
      <c r="B171" s="1" t="s">
        <v>733</v>
      </c>
    </row>
    <row r="172" spans="1:2" ht="18.75">
      <c r="A172" s="63" t="s">
        <v>734</v>
      </c>
      <c r="B172" s="1" t="s">
        <v>734</v>
      </c>
    </row>
    <row r="173" spans="1:2" ht="18.75">
      <c r="A173" s="63" t="s">
        <v>735</v>
      </c>
      <c r="B173" s="1" t="s">
        <v>736</v>
      </c>
    </row>
    <row r="174" spans="1:2" ht="18.75">
      <c r="A174" s="63" t="s">
        <v>737</v>
      </c>
      <c r="B174" s="1" t="s">
        <v>737</v>
      </c>
    </row>
    <row r="175" spans="1:2" ht="18.75">
      <c r="A175" s="63" t="s">
        <v>738</v>
      </c>
      <c r="B175" s="1" t="s">
        <v>738</v>
      </c>
    </row>
    <row r="176" spans="1:2" ht="18.75">
      <c r="A176" s="63" t="s">
        <v>739</v>
      </c>
      <c r="B176" s="1" t="s">
        <v>740</v>
      </c>
    </row>
    <row r="177" spans="1:2" ht="18.75">
      <c r="A177" s="63" t="s">
        <v>741</v>
      </c>
      <c r="B177" s="1" t="s">
        <v>742</v>
      </c>
    </row>
    <row r="178" spans="1:2" ht="18.75">
      <c r="A178" s="63" t="s">
        <v>743</v>
      </c>
      <c r="B178" s="1" t="s">
        <v>743</v>
      </c>
    </row>
    <row r="179" spans="1:2" ht="18.75">
      <c r="A179" s="63" t="s">
        <v>744</v>
      </c>
      <c r="B179" s="1" t="s">
        <v>744</v>
      </c>
    </row>
    <row r="180" spans="1:2" ht="18.75">
      <c r="A180" s="63" t="s">
        <v>745</v>
      </c>
      <c r="B180" s="1" t="s">
        <v>746</v>
      </c>
    </row>
    <row r="181" spans="1:2" ht="18.75">
      <c r="A181" s="63" t="s">
        <v>747</v>
      </c>
      <c r="B181" s="1" t="s">
        <v>747</v>
      </c>
    </row>
    <row r="182" spans="1:2" ht="18.75">
      <c r="A182" s="63" t="s">
        <v>748</v>
      </c>
      <c r="B182" s="1" t="s">
        <v>743</v>
      </c>
    </row>
    <row r="183" spans="1:2" ht="18.75">
      <c r="A183" s="63" t="s">
        <v>749</v>
      </c>
      <c r="B183" s="1" t="s">
        <v>750</v>
      </c>
    </row>
    <row r="184" spans="1:2" ht="18.75">
      <c r="A184" s="63" t="s">
        <v>751</v>
      </c>
      <c r="B184" s="1" t="s">
        <v>752</v>
      </c>
    </row>
    <row r="185" spans="1:2" ht="18.75">
      <c r="A185" s="63" t="s">
        <v>753</v>
      </c>
      <c r="B185" s="1" t="s">
        <v>754</v>
      </c>
    </row>
    <row r="186" spans="1:2" ht="18.75">
      <c r="A186" s="63" t="s">
        <v>755</v>
      </c>
      <c r="B186" s="1" t="s">
        <v>756</v>
      </c>
    </row>
    <row r="187" spans="1:2" ht="18.75">
      <c r="A187" s="63" t="s">
        <v>757</v>
      </c>
      <c r="B187" s="1" t="s">
        <v>757</v>
      </c>
    </row>
    <row r="188" spans="1:2" ht="18.75">
      <c r="A188" s="63" t="s">
        <v>758</v>
      </c>
      <c r="B188" s="1" t="s">
        <v>758</v>
      </c>
    </row>
    <row r="189" spans="1:2" ht="18.75">
      <c r="A189" s="63" t="s">
        <v>759</v>
      </c>
      <c r="B189" s="1" t="s">
        <v>756</v>
      </c>
    </row>
    <row r="190" spans="1:2" ht="18.75">
      <c r="A190" s="63" t="s">
        <v>760</v>
      </c>
      <c r="B190" s="1" t="s">
        <v>761</v>
      </c>
    </row>
    <row r="191" spans="1:2" ht="18.75">
      <c r="A191" s="63" t="s">
        <v>762</v>
      </c>
      <c r="B191" s="1" t="s">
        <v>762</v>
      </c>
    </row>
    <row r="192" spans="1:2" ht="18.75">
      <c r="A192" s="63" t="s">
        <v>763</v>
      </c>
      <c r="B192" s="1" t="s">
        <v>763</v>
      </c>
    </row>
    <row r="193" spans="1:2" ht="18.75">
      <c r="A193" s="63" t="s">
        <v>764</v>
      </c>
      <c r="B193" s="1" t="s">
        <v>765</v>
      </c>
    </row>
    <row r="194" spans="1:2" ht="18.75">
      <c r="A194" s="63" t="s">
        <v>766</v>
      </c>
      <c r="B194" s="1" t="s">
        <v>767</v>
      </c>
    </row>
    <row r="195" spans="1:2" ht="18.75">
      <c r="A195" s="63" t="s">
        <v>768</v>
      </c>
      <c r="B195" s="1" t="s">
        <v>769</v>
      </c>
    </row>
    <row r="196" spans="1:2" ht="18.75">
      <c r="A196" s="63" t="s">
        <v>770</v>
      </c>
      <c r="B196" s="1" t="s">
        <v>771</v>
      </c>
    </row>
    <row r="197" spans="1:2" ht="18.75">
      <c r="A197" s="63" t="s">
        <v>772</v>
      </c>
      <c r="B197" s="1" t="s">
        <v>773</v>
      </c>
    </row>
    <row r="198" spans="1:2" ht="18.75">
      <c r="A198" s="63" t="s">
        <v>774</v>
      </c>
      <c r="B198" s="1" t="s">
        <v>775</v>
      </c>
    </row>
    <row r="199" spans="1:2" ht="18.75">
      <c r="A199" s="63" t="s">
        <v>776</v>
      </c>
      <c r="B199" s="1" t="s">
        <v>683</v>
      </c>
    </row>
    <row r="200" spans="1:2" ht="18.75">
      <c r="A200" s="63" t="s">
        <v>777</v>
      </c>
      <c r="B200" s="1" t="s">
        <v>778</v>
      </c>
    </row>
    <row r="201" spans="1:2" ht="18.75">
      <c r="A201" s="63" t="s">
        <v>779</v>
      </c>
      <c r="B201" s="1" t="s">
        <v>780</v>
      </c>
    </row>
    <row r="202" spans="1:2" ht="18.75">
      <c r="A202" s="63" t="s">
        <v>781</v>
      </c>
      <c r="B202" s="1" t="s">
        <v>782</v>
      </c>
    </row>
    <row r="203" spans="1:2" ht="18.75">
      <c r="A203" s="63" t="s">
        <v>783</v>
      </c>
      <c r="B203" s="1" t="s">
        <v>783</v>
      </c>
    </row>
    <row r="204" spans="1:2" ht="18.75">
      <c r="A204" s="63" t="s">
        <v>784</v>
      </c>
      <c r="B204" s="1" t="s">
        <v>785</v>
      </c>
    </row>
    <row r="205" spans="1:2" ht="18.75">
      <c r="A205" s="63" t="s">
        <v>786</v>
      </c>
      <c r="B205" s="1" t="s">
        <v>787</v>
      </c>
    </row>
    <row r="206" spans="1:2" ht="18.75">
      <c r="A206" s="63" t="s">
        <v>788</v>
      </c>
      <c r="B206" s="1" t="s">
        <v>789</v>
      </c>
    </row>
    <row r="207" spans="1:2" ht="18.75">
      <c r="A207" s="63" t="s">
        <v>790</v>
      </c>
      <c r="B207" s="1" t="s">
        <v>791</v>
      </c>
    </row>
    <row r="208" spans="1:2" ht="18.75">
      <c r="A208" s="63" t="s">
        <v>792</v>
      </c>
      <c r="B208" s="1" t="s">
        <v>793</v>
      </c>
    </row>
    <row r="209" spans="1:2" ht="18.75">
      <c r="A209" s="63" t="s">
        <v>794</v>
      </c>
      <c r="B209" s="1" t="s">
        <v>794</v>
      </c>
    </row>
    <row r="210" spans="1:2" ht="18.75">
      <c r="A210" s="63" t="s">
        <v>795</v>
      </c>
      <c r="B210" s="1" t="s">
        <v>796</v>
      </c>
    </row>
    <row r="211" spans="1:2" ht="18.75">
      <c r="A211" s="63" t="s">
        <v>797</v>
      </c>
      <c r="B211" s="1" t="s">
        <v>798</v>
      </c>
    </row>
    <row r="212" spans="1:2" ht="18.75">
      <c r="A212" s="63" t="s">
        <v>799</v>
      </c>
      <c r="B212" s="1" t="s">
        <v>800</v>
      </c>
    </row>
    <row r="213" spans="1:2" ht="18.75">
      <c r="A213" s="63" t="s">
        <v>801</v>
      </c>
      <c r="B213" s="1" t="s">
        <v>802</v>
      </c>
    </row>
    <row r="214" spans="1:2" ht="18.75">
      <c r="A214" s="63" t="s">
        <v>803</v>
      </c>
      <c r="B214" s="1" t="s">
        <v>804</v>
      </c>
    </row>
    <row r="215" spans="1:2" ht="18.75">
      <c r="A215" s="63" t="s">
        <v>805</v>
      </c>
      <c r="B215" s="1" t="s">
        <v>805</v>
      </c>
    </row>
    <row r="216" spans="1:2" ht="18.75">
      <c r="A216" s="63" t="s">
        <v>806</v>
      </c>
      <c r="B216" s="1" t="s">
        <v>806</v>
      </c>
    </row>
  </sheetData>
  <sheetProtection algorithmName="SHA-512" hashValue="Z4EuYJWZfC/ulH+jjTuZOrDv97svYQ1kLnWXEV9BiwAuoJbA7wu/aihgdYqXRiDyRWHkItciuiX0IzUnXmudRQ==" saltValue="QiOspHS2GujtpaoW4YqeHw==" spinCount="100000" sheet="1" objects="1" scenarios="1"/>
  <pageMargins left="0.75" right="0.75" top="1" bottom="1" header="0.5" footer="0.5"/>
  <pageSetup scale="89" fitToHeight="0" orientation="portrait" horizontalDpi="2400" verticalDpi="2400" r:id="rId1"/>
  <headerFooter>
    <oddFooter>1</oddFooter>
  </headerFooter>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XFD9141"/>
  <sheetViews>
    <sheetView showGridLines="0" tabSelected="1" topLeftCell="A4741" zoomScale="120" zoomScaleNormal="120" workbookViewId="0">
      <selection activeCell="A4749" sqref="A4749"/>
    </sheetView>
  </sheetViews>
  <sheetFormatPr defaultColWidth="6.44140625" defaultRowHeight="18"/>
  <cols>
    <col min="1" max="1" width="102.6640625" style="2" customWidth="1"/>
    <col min="2" max="2" width="16" style="831" customWidth="1"/>
    <col min="3" max="16384" width="6.44140625" style="2"/>
  </cols>
  <sheetData>
    <row r="1" spans="1:2" ht="18.75">
      <c r="A1" s="2" t="s">
        <v>809</v>
      </c>
    </row>
    <row r="2" spans="1:2" ht="36">
      <c r="A2" s="3">
        <v>43983</v>
      </c>
      <c r="B2" s="832" t="s">
        <v>810</v>
      </c>
    </row>
    <row r="3" spans="1:2">
      <c r="A3" s="837" t="s">
        <v>811</v>
      </c>
    </row>
    <row r="4" spans="1:2">
      <c r="A4" s="266" t="s">
        <v>812</v>
      </c>
    </row>
    <row r="5" spans="1:2">
      <c r="A5" s="266" t="s">
        <v>813</v>
      </c>
    </row>
    <row r="6" spans="1:2">
      <c r="A6" s="266" t="s">
        <v>814</v>
      </c>
    </row>
    <row r="7" spans="1:2">
      <c r="A7" s="266" t="s">
        <v>815</v>
      </c>
    </row>
    <row r="8" spans="1:2">
      <c r="A8" s="266" t="s">
        <v>816</v>
      </c>
    </row>
    <row r="9" spans="1:2">
      <c r="A9" s="266" t="s">
        <v>817</v>
      </c>
    </row>
    <row r="10" spans="1:2">
      <c r="A10" s="266" t="s">
        <v>818</v>
      </c>
    </row>
    <row r="11" spans="1:2">
      <c r="A11" s="266" t="s">
        <v>819</v>
      </c>
    </row>
    <row r="12" spans="1:2">
      <c r="A12" s="266" t="s">
        <v>820</v>
      </c>
    </row>
    <row r="13" spans="1:2">
      <c r="A13" s="266" t="s">
        <v>821</v>
      </c>
    </row>
    <row r="14" spans="1:2">
      <c r="A14" s="266" t="s">
        <v>822</v>
      </c>
    </row>
    <row r="15" spans="1:2">
      <c r="A15" s="266" t="s">
        <v>823</v>
      </c>
    </row>
    <row r="16" spans="1:2">
      <c r="A16" s="266" t="s">
        <v>824</v>
      </c>
    </row>
    <row r="17" spans="1:5">
      <c r="A17" s="266" t="s">
        <v>825</v>
      </c>
      <c r="E17" s="4"/>
    </row>
    <row r="18" spans="1:5">
      <c r="A18" s="266" t="s">
        <v>826</v>
      </c>
    </row>
    <row r="19" spans="1:5">
      <c r="A19" s="266" t="s">
        <v>827</v>
      </c>
    </row>
    <row r="20" spans="1:5">
      <c r="A20" s="266" t="s">
        <v>828</v>
      </c>
    </row>
    <row r="21" spans="1:5">
      <c r="A21" s="266" t="s">
        <v>829</v>
      </c>
    </row>
    <row r="22" spans="1:5">
      <c r="A22" s="266" t="s">
        <v>830</v>
      </c>
    </row>
    <row r="23" spans="1:5">
      <c r="A23" s="266" t="s">
        <v>831</v>
      </c>
    </row>
    <row r="24" spans="1:5">
      <c r="A24" s="266" t="s">
        <v>832</v>
      </c>
    </row>
    <row r="25" spans="1:5">
      <c r="A25" s="266" t="s">
        <v>833</v>
      </c>
    </row>
    <row r="26" spans="1:5">
      <c r="A26" s="266" t="s">
        <v>834</v>
      </c>
    </row>
    <row r="27" spans="1:5">
      <c r="A27" s="266" t="s">
        <v>835</v>
      </c>
    </row>
    <row r="28" spans="1:5">
      <c r="A28" s="266" t="s">
        <v>836</v>
      </c>
    </row>
    <row r="29" spans="1:5">
      <c r="A29" s="266" t="s">
        <v>837</v>
      </c>
    </row>
    <row r="30" spans="1:5">
      <c r="A30" s="266" t="s">
        <v>838</v>
      </c>
    </row>
    <row r="31" spans="1:5">
      <c r="A31" s="266" t="s">
        <v>839</v>
      </c>
    </row>
    <row r="32" spans="1:5">
      <c r="A32" s="266" t="s">
        <v>840</v>
      </c>
    </row>
    <row r="33" spans="1:1">
      <c r="A33" s="266" t="s">
        <v>841</v>
      </c>
    </row>
    <row r="34" spans="1:1">
      <c r="A34" s="266" t="s">
        <v>842</v>
      </c>
    </row>
    <row r="35" spans="1:1">
      <c r="A35" s="266" t="s">
        <v>843</v>
      </c>
    </row>
    <row r="36" spans="1:1">
      <c r="A36" s="266" t="s">
        <v>844</v>
      </c>
    </row>
    <row r="37" spans="1:1">
      <c r="A37" s="266" t="s">
        <v>845</v>
      </c>
    </row>
    <row r="38" spans="1:1">
      <c r="A38" s="266" t="s">
        <v>846</v>
      </c>
    </row>
    <row r="39" spans="1:1">
      <c r="A39" s="266" t="s">
        <v>847</v>
      </c>
    </row>
    <row r="40" spans="1:1">
      <c r="A40" s="266" t="s">
        <v>848</v>
      </c>
    </row>
    <row r="41" spans="1:1">
      <c r="A41" s="266" t="s">
        <v>849</v>
      </c>
    </row>
    <row r="42" spans="1:1">
      <c r="A42" s="266" t="s">
        <v>850</v>
      </c>
    </row>
    <row r="43" spans="1:1">
      <c r="A43" s="266" t="s">
        <v>851</v>
      </c>
    </row>
    <row r="44" spans="1:1">
      <c r="A44" s="266" t="s">
        <v>852</v>
      </c>
    </row>
    <row r="45" spans="1:1">
      <c r="A45" s="266" t="s">
        <v>853</v>
      </c>
    </row>
    <row r="46" spans="1:1">
      <c r="A46" s="266" t="s">
        <v>854</v>
      </c>
    </row>
    <row r="47" spans="1:1">
      <c r="A47" s="266" t="s">
        <v>855</v>
      </c>
    </row>
    <row r="48" spans="1:1">
      <c r="A48" s="266" t="s">
        <v>856</v>
      </c>
    </row>
    <row r="49" spans="1:1">
      <c r="A49" s="266" t="s">
        <v>857</v>
      </c>
    </row>
    <row r="50" spans="1:1">
      <c r="A50" s="266" t="s">
        <v>858</v>
      </c>
    </row>
    <row r="51" spans="1:1">
      <c r="A51" s="266" t="s">
        <v>859</v>
      </c>
    </row>
    <row r="52" spans="1:1">
      <c r="A52" s="266" t="s">
        <v>860</v>
      </c>
    </row>
    <row r="53" spans="1:1">
      <c r="A53" s="266" t="s">
        <v>861</v>
      </c>
    </row>
    <row r="54" spans="1:1">
      <c r="A54" s="266" t="s">
        <v>862</v>
      </c>
    </row>
    <row r="55" spans="1:1">
      <c r="A55" s="266" t="s">
        <v>863</v>
      </c>
    </row>
    <row r="56" spans="1:1">
      <c r="A56" s="266" t="s">
        <v>864</v>
      </c>
    </row>
    <row r="57" spans="1:1">
      <c r="A57" s="266" t="s">
        <v>865</v>
      </c>
    </row>
    <row r="58" spans="1:1">
      <c r="A58" s="266" t="s">
        <v>866</v>
      </c>
    </row>
    <row r="59" spans="1:1">
      <c r="A59" s="266" t="s">
        <v>867</v>
      </c>
    </row>
    <row r="60" spans="1:1">
      <c r="A60" s="266" t="s">
        <v>868</v>
      </c>
    </row>
    <row r="61" spans="1:1">
      <c r="A61" s="266" t="s">
        <v>869</v>
      </c>
    </row>
    <row r="62" spans="1:1">
      <c r="A62" s="266" t="s">
        <v>870</v>
      </c>
    </row>
    <row r="63" spans="1:1">
      <c r="A63" s="266" t="s">
        <v>871</v>
      </c>
    </row>
    <row r="64" spans="1:1">
      <c r="A64" s="266" t="s">
        <v>872</v>
      </c>
    </row>
    <row r="65" spans="1:1">
      <c r="A65" s="266" t="s">
        <v>873</v>
      </c>
    </row>
    <row r="66" spans="1:1">
      <c r="A66" s="266" t="s">
        <v>874</v>
      </c>
    </row>
    <row r="67" spans="1:1">
      <c r="A67" s="266" t="s">
        <v>875</v>
      </c>
    </row>
    <row r="68" spans="1:1">
      <c r="A68" s="266" t="s">
        <v>876</v>
      </c>
    </row>
    <row r="69" spans="1:1">
      <c r="A69" s="266" t="s">
        <v>877</v>
      </c>
    </row>
    <row r="70" spans="1:1">
      <c r="A70" s="266" t="s">
        <v>878</v>
      </c>
    </row>
    <row r="71" spans="1:1">
      <c r="A71" s="266" t="s">
        <v>879</v>
      </c>
    </row>
    <row r="72" spans="1:1">
      <c r="A72" s="266" t="s">
        <v>880</v>
      </c>
    </row>
    <row r="73" spans="1:1">
      <c r="A73" s="266" t="s">
        <v>881</v>
      </c>
    </row>
    <row r="74" spans="1:1">
      <c r="A74" s="266" t="s">
        <v>882</v>
      </c>
    </row>
    <row r="75" spans="1:1">
      <c r="A75" s="266" t="s">
        <v>883</v>
      </c>
    </row>
    <row r="76" spans="1:1">
      <c r="A76" s="266" t="s">
        <v>884</v>
      </c>
    </row>
    <row r="77" spans="1:1">
      <c r="A77" s="266" t="s">
        <v>885</v>
      </c>
    </row>
    <row r="78" spans="1:1">
      <c r="A78" s="266" t="s">
        <v>886</v>
      </c>
    </row>
    <row r="79" spans="1:1">
      <c r="A79" s="266" t="s">
        <v>887</v>
      </c>
    </row>
    <row r="80" spans="1:1">
      <c r="A80" s="266" t="s">
        <v>888</v>
      </c>
    </row>
    <row r="81" spans="1:1">
      <c r="A81" s="266" t="s">
        <v>889</v>
      </c>
    </row>
    <row r="82" spans="1:1">
      <c r="A82" s="266" t="s">
        <v>890</v>
      </c>
    </row>
    <row r="83" spans="1:1">
      <c r="A83" s="266" t="s">
        <v>891</v>
      </c>
    </row>
    <row r="84" spans="1:1">
      <c r="A84" s="266" t="s">
        <v>892</v>
      </c>
    </row>
    <row r="85" spans="1:1">
      <c r="A85" s="266" t="s">
        <v>893</v>
      </c>
    </row>
    <row r="86" spans="1:1">
      <c r="A86" s="266" t="s">
        <v>894</v>
      </c>
    </row>
    <row r="87" spans="1:1">
      <c r="A87" s="266" t="s">
        <v>895</v>
      </c>
    </row>
    <row r="88" spans="1:1">
      <c r="A88" s="266" t="s">
        <v>896</v>
      </c>
    </row>
    <row r="89" spans="1:1">
      <c r="A89" s="266" t="s">
        <v>897</v>
      </c>
    </row>
    <row r="90" spans="1:1">
      <c r="A90" s="266" t="s">
        <v>898</v>
      </c>
    </row>
    <row r="91" spans="1:1">
      <c r="A91" s="266" t="s">
        <v>899</v>
      </c>
    </row>
    <row r="92" spans="1:1">
      <c r="A92" s="266" t="s">
        <v>900</v>
      </c>
    </row>
    <row r="93" spans="1:1">
      <c r="A93" s="266" t="s">
        <v>901</v>
      </c>
    </row>
    <row r="94" spans="1:1">
      <c r="A94" s="266" t="s">
        <v>902</v>
      </c>
    </row>
    <row r="95" spans="1:1">
      <c r="A95" s="266" t="s">
        <v>903</v>
      </c>
    </row>
    <row r="96" spans="1:1">
      <c r="A96" s="266" t="s">
        <v>904</v>
      </c>
    </row>
    <row r="97" spans="1:1">
      <c r="A97" s="266" t="s">
        <v>905</v>
      </c>
    </row>
    <row r="98" spans="1:1">
      <c r="A98" s="266" t="s">
        <v>906</v>
      </c>
    </row>
    <row r="99" spans="1:1">
      <c r="A99" s="266" t="s">
        <v>907</v>
      </c>
    </row>
    <row r="100" spans="1:1">
      <c r="A100" s="266" t="s">
        <v>908</v>
      </c>
    </row>
    <row r="101" spans="1:1">
      <c r="A101" s="266" t="s">
        <v>909</v>
      </c>
    </row>
    <row r="102" spans="1:1">
      <c r="A102" s="266" t="s">
        <v>910</v>
      </c>
    </row>
    <row r="103" spans="1:1">
      <c r="A103" s="266" t="s">
        <v>911</v>
      </c>
    </row>
    <row r="104" spans="1:1">
      <c r="A104" s="266" t="s">
        <v>912</v>
      </c>
    </row>
    <row r="105" spans="1:1">
      <c r="A105" s="266" t="s">
        <v>913</v>
      </c>
    </row>
    <row r="106" spans="1:1">
      <c r="A106" s="266" t="s">
        <v>914</v>
      </c>
    </row>
    <row r="107" spans="1:1">
      <c r="A107" s="266" t="s">
        <v>915</v>
      </c>
    </row>
    <row r="108" spans="1:1">
      <c r="A108" s="266" t="s">
        <v>916</v>
      </c>
    </row>
    <row r="109" spans="1:1">
      <c r="A109" s="266" t="s">
        <v>917</v>
      </c>
    </row>
    <row r="110" spans="1:1">
      <c r="A110" s="266" t="s">
        <v>918</v>
      </c>
    </row>
    <row r="111" spans="1:1">
      <c r="A111" s="266" t="s">
        <v>919</v>
      </c>
    </row>
    <row r="112" spans="1:1">
      <c r="A112" s="266" t="s">
        <v>920</v>
      </c>
    </row>
    <row r="113" spans="1:1">
      <c r="A113" s="266" t="s">
        <v>921</v>
      </c>
    </row>
    <row r="114" spans="1:1">
      <c r="A114" s="266" t="s">
        <v>922</v>
      </c>
    </row>
    <row r="115" spans="1:1">
      <c r="A115" s="266" t="s">
        <v>923</v>
      </c>
    </row>
    <row r="116" spans="1:1">
      <c r="A116" s="266" t="s">
        <v>924</v>
      </c>
    </row>
    <row r="117" spans="1:1">
      <c r="A117" s="266" t="s">
        <v>925</v>
      </c>
    </row>
    <row r="118" spans="1:1">
      <c r="A118" s="266" t="s">
        <v>926</v>
      </c>
    </row>
    <row r="119" spans="1:1">
      <c r="A119" s="266" t="s">
        <v>927</v>
      </c>
    </row>
    <row r="120" spans="1:1">
      <c r="A120" s="266" t="s">
        <v>928</v>
      </c>
    </row>
    <row r="121" spans="1:1">
      <c r="A121" s="266" t="s">
        <v>929</v>
      </c>
    </row>
    <row r="122" spans="1:1">
      <c r="A122" s="266" t="s">
        <v>930</v>
      </c>
    </row>
    <row r="123" spans="1:1">
      <c r="A123" s="266" t="s">
        <v>931</v>
      </c>
    </row>
    <row r="124" spans="1:1">
      <c r="A124" s="266" t="s">
        <v>932</v>
      </c>
    </row>
    <row r="125" spans="1:1">
      <c r="A125" s="266" t="s">
        <v>933</v>
      </c>
    </row>
    <row r="126" spans="1:1">
      <c r="A126" s="266" t="s">
        <v>934</v>
      </c>
    </row>
    <row r="127" spans="1:1">
      <c r="A127" s="266" t="s">
        <v>935</v>
      </c>
    </row>
    <row r="128" spans="1:1">
      <c r="A128" s="266" t="s">
        <v>936</v>
      </c>
    </row>
    <row r="129" spans="1:1">
      <c r="A129" s="266" t="s">
        <v>937</v>
      </c>
    </row>
    <row r="130" spans="1:1">
      <c r="A130" s="266" t="s">
        <v>938</v>
      </c>
    </row>
    <row r="131" spans="1:1">
      <c r="A131" s="266" t="s">
        <v>939</v>
      </c>
    </row>
    <row r="132" spans="1:1">
      <c r="A132" s="266" t="s">
        <v>940</v>
      </c>
    </row>
    <row r="133" spans="1:1">
      <c r="A133" s="266" t="s">
        <v>941</v>
      </c>
    </row>
    <row r="134" spans="1:1">
      <c r="A134" s="266" t="s">
        <v>942</v>
      </c>
    </row>
    <row r="135" spans="1:1">
      <c r="A135" s="266" t="s">
        <v>943</v>
      </c>
    </row>
    <row r="136" spans="1:1">
      <c r="A136" s="266" t="s">
        <v>944</v>
      </c>
    </row>
    <row r="137" spans="1:1">
      <c r="A137" s="266" t="s">
        <v>945</v>
      </c>
    </row>
    <row r="138" spans="1:1">
      <c r="A138" s="266" t="s">
        <v>946</v>
      </c>
    </row>
    <row r="139" spans="1:1">
      <c r="A139" s="266" t="s">
        <v>947</v>
      </c>
    </row>
    <row r="140" spans="1:1">
      <c r="A140" s="266" t="s">
        <v>948</v>
      </c>
    </row>
    <row r="141" spans="1:1">
      <c r="A141" s="266" t="s">
        <v>949</v>
      </c>
    </row>
    <row r="142" spans="1:1">
      <c r="A142" s="266" t="s">
        <v>950</v>
      </c>
    </row>
    <row r="143" spans="1:1">
      <c r="A143" s="266" t="s">
        <v>951</v>
      </c>
    </row>
    <row r="144" spans="1:1">
      <c r="A144" s="266" t="s">
        <v>952</v>
      </c>
    </row>
    <row r="145" spans="1:1">
      <c r="A145" s="266" t="s">
        <v>953</v>
      </c>
    </row>
    <row r="146" spans="1:1">
      <c r="A146" s="266" t="s">
        <v>954</v>
      </c>
    </row>
    <row r="147" spans="1:1">
      <c r="A147" s="266" t="s">
        <v>955</v>
      </c>
    </row>
    <row r="148" spans="1:1">
      <c r="A148" s="837" t="s">
        <v>956</v>
      </c>
    </row>
    <row r="149" spans="1:1">
      <c r="A149" s="837" t="s">
        <v>957</v>
      </c>
    </row>
    <row r="150" spans="1:1">
      <c r="A150" s="266" t="s">
        <v>958</v>
      </c>
    </row>
    <row r="151" spans="1:1">
      <c r="A151" s="266" t="s">
        <v>959</v>
      </c>
    </row>
    <row r="152" spans="1:1">
      <c r="A152" s="266" t="s">
        <v>960</v>
      </c>
    </row>
    <row r="153" spans="1:1">
      <c r="A153" s="266" t="s">
        <v>961</v>
      </c>
    </row>
    <row r="154" spans="1:1">
      <c r="A154" s="266" t="s">
        <v>962</v>
      </c>
    </row>
    <row r="155" spans="1:1">
      <c r="A155" s="266" t="s">
        <v>963</v>
      </c>
    </row>
    <row r="156" spans="1:1">
      <c r="A156" s="266" t="s">
        <v>964</v>
      </c>
    </row>
    <row r="157" spans="1:1">
      <c r="A157" s="266" t="s">
        <v>965</v>
      </c>
    </row>
    <row r="158" spans="1:1">
      <c r="A158" s="266" t="s">
        <v>966</v>
      </c>
    </row>
    <row r="159" spans="1:1">
      <c r="A159" s="266" t="s">
        <v>967</v>
      </c>
    </row>
    <row r="160" spans="1:1">
      <c r="A160" s="266" t="s">
        <v>968</v>
      </c>
    </row>
    <row r="161" spans="1:2">
      <c r="A161" s="266" t="s">
        <v>969</v>
      </c>
    </row>
    <row r="162" spans="1:2">
      <c r="A162" s="266" t="s">
        <v>970</v>
      </c>
    </row>
    <row r="163" spans="1:2">
      <c r="A163" s="266" t="s">
        <v>971</v>
      </c>
    </row>
    <row r="164" spans="1:2">
      <c r="A164" s="266" t="s">
        <v>972</v>
      </c>
    </row>
    <row r="165" spans="1:2">
      <c r="A165" s="837" t="s">
        <v>973</v>
      </c>
    </row>
    <row r="166" spans="1:2">
      <c r="A166" s="837" t="s">
        <v>974</v>
      </c>
    </row>
    <row r="167" spans="1:2">
      <c r="A167" s="837" t="s">
        <v>975</v>
      </c>
    </row>
    <row r="168" spans="1:2">
      <c r="A168" s="266" t="s">
        <v>976</v>
      </c>
    </row>
    <row r="169" spans="1:2">
      <c r="A169" s="266" t="s">
        <v>977</v>
      </c>
    </row>
    <row r="170" spans="1:2">
      <c r="A170" s="266" t="s">
        <v>978</v>
      </c>
    </row>
    <row r="171" spans="1:2">
      <c r="A171" s="266" t="s">
        <v>979</v>
      </c>
    </row>
    <row r="172" spans="1:2" s="266" customFormat="1">
      <c r="A172" s="265" t="s">
        <v>980</v>
      </c>
      <c r="B172" s="831"/>
    </row>
    <row r="173" spans="1:2">
      <c r="A173" s="266" t="s">
        <v>981</v>
      </c>
    </row>
    <row r="174" spans="1:2">
      <c r="A174" s="266" t="s">
        <v>982</v>
      </c>
    </row>
    <row r="175" spans="1:2">
      <c r="A175" s="266" t="s">
        <v>983</v>
      </c>
    </row>
    <row r="176" spans="1:2">
      <c r="A176" s="266" t="s">
        <v>984</v>
      </c>
    </row>
    <row r="177" spans="1:1">
      <c r="A177" s="266" t="s">
        <v>985</v>
      </c>
    </row>
    <row r="178" spans="1:1">
      <c r="A178" s="266" t="s">
        <v>986</v>
      </c>
    </row>
    <row r="179" spans="1:1">
      <c r="A179" s="266" t="s">
        <v>987</v>
      </c>
    </row>
    <row r="180" spans="1:1">
      <c r="A180" s="266" t="s">
        <v>988</v>
      </c>
    </row>
    <row r="181" spans="1:1">
      <c r="A181" s="266" t="s">
        <v>989</v>
      </c>
    </row>
    <row r="182" spans="1:1">
      <c r="A182" s="266" t="s">
        <v>990</v>
      </c>
    </row>
    <row r="183" spans="1:1">
      <c r="A183" s="266" t="s">
        <v>991</v>
      </c>
    </row>
    <row r="184" spans="1:1">
      <c r="A184" s="266" t="s">
        <v>992</v>
      </c>
    </row>
    <row r="185" spans="1:1">
      <c r="A185" s="266" t="s">
        <v>993</v>
      </c>
    </row>
    <row r="186" spans="1:1">
      <c r="A186" s="266" t="s">
        <v>994</v>
      </c>
    </row>
    <row r="187" spans="1:1">
      <c r="A187" s="266" t="s">
        <v>995</v>
      </c>
    </row>
    <row r="188" spans="1:1">
      <c r="A188" s="266" t="s">
        <v>996</v>
      </c>
    </row>
    <row r="189" spans="1:1">
      <c r="A189" s="266" t="s">
        <v>997</v>
      </c>
    </row>
    <row r="190" spans="1:1">
      <c r="A190" s="266" t="s">
        <v>998</v>
      </c>
    </row>
    <row r="191" spans="1:1">
      <c r="A191" s="266" t="s">
        <v>999</v>
      </c>
    </row>
    <row r="192" spans="1:1">
      <c r="A192" s="266" t="s">
        <v>1000</v>
      </c>
    </row>
    <row r="193" spans="1:2" s="266" customFormat="1">
      <c r="A193" s="265" t="s">
        <v>1001</v>
      </c>
      <c r="B193" s="831"/>
    </row>
    <row r="194" spans="1:2">
      <c r="A194" s="266" t="s">
        <v>1002</v>
      </c>
    </row>
    <row r="195" spans="1:2">
      <c r="A195" s="266" t="s">
        <v>1003</v>
      </c>
    </row>
    <row r="196" spans="1:2">
      <c r="A196" s="266" t="s">
        <v>1004</v>
      </c>
    </row>
    <row r="197" spans="1:2">
      <c r="A197" s="266" t="s">
        <v>1005</v>
      </c>
    </row>
    <row r="198" spans="1:2">
      <c r="A198" s="266" t="s">
        <v>1006</v>
      </c>
    </row>
    <row r="199" spans="1:2">
      <c r="A199" s="266" t="s">
        <v>1007</v>
      </c>
    </row>
    <row r="200" spans="1:2">
      <c r="A200" s="266" t="s">
        <v>1008</v>
      </c>
    </row>
    <row r="201" spans="1:2">
      <c r="A201" s="266" t="s">
        <v>1009</v>
      </c>
    </row>
    <row r="202" spans="1:2">
      <c r="A202" s="266" t="s">
        <v>1010</v>
      </c>
    </row>
    <row r="203" spans="1:2">
      <c r="A203" s="266" t="s">
        <v>1011</v>
      </c>
    </row>
    <row r="204" spans="1:2">
      <c r="A204" s="266" t="s">
        <v>1012</v>
      </c>
    </row>
    <row r="205" spans="1:2">
      <c r="A205" s="266" t="s">
        <v>1013</v>
      </c>
    </row>
    <row r="206" spans="1:2">
      <c r="A206" s="266" t="s">
        <v>1014</v>
      </c>
    </row>
    <row r="207" spans="1:2">
      <c r="A207" s="266" t="s">
        <v>1015</v>
      </c>
    </row>
    <row r="208" spans="1:2">
      <c r="A208" s="266" t="s">
        <v>1016</v>
      </c>
    </row>
    <row r="209" spans="1:1">
      <c r="A209" s="266" t="s">
        <v>1017</v>
      </c>
    </row>
    <row r="210" spans="1:1">
      <c r="A210" s="266" t="s">
        <v>1018</v>
      </c>
    </row>
    <row r="211" spans="1:1">
      <c r="A211" s="266" t="s">
        <v>1019</v>
      </c>
    </row>
    <row r="212" spans="1:1">
      <c r="A212" s="266" t="s">
        <v>1020</v>
      </c>
    </row>
    <row r="213" spans="1:1">
      <c r="A213" s="266" t="s">
        <v>1021</v>
      </c>
    </row>
    <row r="214" spans="1:1">
      <c r="A214" s="266" t="s">
        <v>1022</v>
      </c>
    </row>
    <row r="215" spans="1:1">
      <c r="A215" s="266" t="s">
        <v>1023</v>
      </c>
    </row>
    <row r="216" spans="1:1">
      <c r="A216" s="266" t="s">
        <v>1024</v>
      </c>
    </row>
    <row r="217" spans="1:1">
      <c r="A217" s="266" t="s">
        <v>1025</v>
      </c>
    </row>
    <row r="218" spans="1:1">
      <c r="A218" s="266" t="s">
        <v>1026</v>
      </c>
    </row>
    <row r="219" spans="1:1">
      <c r="A219" s="266" t="s">
        <v>1027</v>
      </c>
    </row>
    <row r="220" spans="1:1">
      <c r="A220" s="266" t="s">
        <v>1028</v>
      </c>
    </row>
    <row r="221" spans="1:1">
      <c r="A221" s="266" t="s">
        <v>1029</v>
      </c>
    </row>
    <row r="222" spans="1:1">
      <c r="A222" s="266" t="s">
        <v>1030</v>
      </c>
    </row>
    <row r="223" spans="1:1">
      <c r="A223" s="266" t="s">
        <v>1031</v>
      </c>
    </row>
    <row r="224" spans="1:1">
      <c r="A224" s="266" t="s">
        <v>1032</v>
      </c>
    </row>
    <row r="225" spans="1:1">
      <c r="A225" s="266" t="s">
        <v>1033</v>
      </c>
    </row>
    <row r="226" spans="1:1">
      <c r="A226" s="266" t="s">
        <v>1034</v>
      </c>
    </row>
    <row r="227" spans="1:1">
      <c r="A227" s="266" t="s">
        <v>1035</v>
      </c>
    </row>
    <row r="228" spans="1:1">
      <c r="A228" s="266" t="s">
        <v>1036</v>
      </c>
    </row>
    <row r="229" spans="1:1">
      <c r="A229" s="266" t="s">
        <v>1037</v>
      </c>
    </row>
    <row r="230" spans="1:1">
      <c r="A230" s="266" t="s">
        <v>1038</v>
      </c>
    </row>
    <row r="231" spans="1:1">
      <c r="A231" s="266" t="s">
        <v>1039</v>
      </c>
    </row>
    <row r="232" spans="1:1">
      <c r="A232" s="266" t="s">
        <v>1040</v>
      </c>
    </row>
    <row r="233" spans="1:1">
      <c r="A233" s="266" t="s">
        <v>1041</v>
      </c>
    </row>
    <row r="234" spans="1:1">
      <c r="A234" s="266" t="s">
        <v>1042</v>
      </c>
    </row>
    <row r="235" spans="1:1">
      <c r="A235" s="266" t="s">
        <v>1043</v>
      </c>
    </row>
    <row r="236" spans="1:1">
      <c r="A236" s="266" t="s">
        <v>1044</v>
      </c>
    </row>
    <row r="237" spans="1:1">
      <c r="A237" s="266" t="s">
        <v>1045</v>
      </c>
    </row>
    <row r="238" spans="1:1">
      <c r="A238" s="266" t="s">
        <v>1046</v>
      </c>
    </row>
    <row r="239" spans="1:1">
      <c r="A239" s="266" t="s">
        <v>1047</v>
      </c>
    </row>
    <row r="240" spans="1:1">
      <c r="A240" s="266" t="s">
        <v>1048</v>
      </c>
    </row>
    <row r="241" spans="1:1">
      <c r="A241" s="266" t="s">
        <v>1049</v>
      </c>
    </row>
    <row r="242" spans="1:1">
      <c r="A242" s="266" t="s">
        <v>1050</v>
      </c>
    </row>
    <row r="243" spans="1:1">
      <c r="A243" s="266" t="s">
        <v>1051</v>
      </c>
    </row>
    <row r="244" spans="1:1">
      <c r="A244" s="266" t="s">
        <v>1052</v>
      </c>
    </row>
    <row r="245" spans="1:1">
      <c r="A245" s="266" t="s">
        <v>1053</v>
      </c>
    </row>
    <row r="246" spans="1:1">
      <c r="A246" s="266" t="s">
        <v>1054</v>
      </c>
    </row>
    <row r="247" spans="1:1">
      <c r="A247" s="266" t="s">
        <v>1055</v>
      </c>
    </row>
    <row r="248" spans="1:1">
      <c r="A248" s="266" t="s">
        <v>1056</v>
      </c>
    </row>
    <row r="249" spans="1:1">
      <c r="A249" s="266" t="s">
        <v>1057</v>
      </c>
    </row>
    <row r="250" spans="1:1">
      <c r="A250" s="266" t="s">
        <v>1058</v>
      </c>
    </row>
    <row r="251" spans="1:1">
      <c r="A251" s="266" t="s">
        <v>1059</v>
      </c>
    </row>
    <row r="252" spans="1:1">
      <c r="A252" s="266" t="s">
        <v>1060</v>
      </c>
    </row>
    <row r="253" spans="1:1">
      <c r="A253" s="266" t="s">
        <v>1061</v>
      </c>
    </row>
    <row r="254" spans="1:1">
      <c r="A254" s="266" t="s">
        <v>1062</v>
      </c>
    </row>
    <row r="255" spans="1:1">
      <c r="A255" s="266" t="s">
        <v>1063</v>
      </c>
    </row>
    <row r="256" spans="1:1">
      <c r="A256" s="266" t="s">
        <v>1064</v>
      </c>
    </row>
    <row r="257" spans="1:1">
      <c r="A257" s="837" t="s">
        <v>1065</v>
      </c>
    </row>
    <row r="258" spans="1:1">
      <c r="A258" s="266" t="s">
        <v>1066</v>
      </c>
    </row>
    <row r="259" spans="1:1">
      <c r="A259" s="266" t="s">
        <v>1067</v>
      </c>
    </row>
    <row r="260" spans="1:1">
      <c r="A260" s="266" t="s">
        <v>1068</v>
      </c>
    </row>
    <row r="261" spans="1:1">
      <c r="A261" s="266" t="s">
        <v>1069</v>
      </c>
    </row>
    <row r="262" spans="1:1">
      <c r="A262" s="266" t="s">
        <v>1070</v>
      </c>
    </row>
    <row r="263" spans="1:1">
      <c r="A263" s="266" t="s">
        <v>1071</v>
      </c>
    </row>
    <row r="264" spans="1:1">
      <c r="A264" s="266" t="s">
        <v>1072</v>
      </c>
    </row>
    <row r="265" spans="1:1">
      <c r="A265" s="266" t="s">
        <v>1073</v>
      </c>
    </row>
    <row r="266" spans="1:1">
      <c r="A266" s="266" t="s">
        <v>1074</v>
      </c>
    </row>
    <row r="267" spans="1:1">
      <c r="A267" s="266" t="s">
        <v>1075</v>
      </c>
    </row>
    <row r="268" spans="1:1">
      <c r="A268" s="266" t="s">
        <v>1076</v>
      </c>
    </row>
    <row r="269" spans="1:1">
      <c r="A269" s="266" t="s">
        <v>1077</v>
      </c>
    </row>
    <row r="270" spans="1:1">
      <c r="A270" s="266" t="s">
        <v>1078</v>
      </c>
    </row>
    <row r="271" spans="1:1">
      <c r="A271" s="266" t="s">
        <v>1079</v>
      </c>
    </row>
    <row r="272" spans="1:1">
      <c r="A272" s="266" t="s">
        <v>1080</v>
      </c>
    </row>
    <row r="273" spans="1:1">
      <c r="A273" s="266" t="s">
        <v>1081</v>
      </c>
    </row>
    <row r="274" spans="1:1">
      <c r="A274" s="266" t="s">
        <v>1082</v>
      </c>
    </row>
    <row r="275" spans="1:1">
      <c r="A275" s="266" t="s">
        <v>1083</v>
      </c>
    </row>
    <row r="276" spans="1:1">
      <c r="A276" s="838" t="s">
        <v>1084</v>
      </c>
    </row>
    <row r="277" spans="1:1">
      <c r="A277" s="266" t="s">
        <v>1085</v>
      </c>
    </row>
    <row r="278" spans="1:1">
      <c r="A278" s="266" t="s">
        <v>1086</v>
      </c>
    </row>
    <row r="279" spans="1:1">
      <c r="A279" s="266" t="s">
        <v>1087</v>
      </c>
    </row>
    <row r="280" spans="1:1">
      <c r="A280" s="266" t="s">
        <v>1088</v>
      </c>
    </row>
    <row r="281" spans="1:1">
      <c r="A281" s="266" t="s">
        <v>1089</v>
      </c>
    </row>
    <row r="282" spans="1:1">
      <c r="A282" s="266" t="s">
        <v>1090</v>
      </c>
    </row>
    <row r="283" spans="1:1">
      <c r="A283" s="266" t="s">
        <v>1091</v>
      </c>
    </row>
    <row r="284" spans="1:1">
      <c r="A284" s="266" t="s">
        <v>1092</v>
      </c>
    </row>
    <row r="285" spans="1:1">
      <c r="A285" s="266" t="s">
        <v>1093</v>
      </c>
    </row>
    <row r="286" spans="1:1">
      <c r="A286" s="266" t="s">
        <v>1094</v>
      </c>
    </row>
    <row r="287" spans="1:1">
      <c r="A287" s="266" t="s">
        <v>1095</v>
      </c>
    </row>
    <row r="288" spans="1:1">
      <c r="A288" s="266" t="s">
        <v>1096</v>
      </c>
    </row>
    <row r="289" spans="1:1">
      <c r="A289" s="266" t="s">
        <v>1097</v>
      </c>
    </row>
    <row r="290" spans="1:1">
      <c r="A290" s="266" t="s">
        <v>1098</v>
      </c>
    </row>
    <row r="291" spans="1:1">
      <c r="A291" s="266" t="s">
        <v>1099</v>
      </c>
    </row>
    <row r="292" spans="1:1">
      <c r="A292" s="266" t="s">
        <v>1100</v>
      </c>
    </row>
    <row r="293" spans="1:1">
      <c r="A293" s="266" t="s">
        <v>1101</v>
      </c>
    </row>
    <row r="294" spans="1:1">
      <c r="A294" s="266" t="s">
        <v>1102</v>
      </c>
    </row>
    <row r="295" spans="1:1">
      <c r="A295" s="839" t="s">
        <v>1103</v>
      </c>
    </row>
    <row r="296" spans="1:1">
      <c r="A296" s="839" t="s">
        <v>1104</v>
      </c>
    </row>
    <row r="297" spans="1:1">
      <c r="A297" s="265" t="s">
        <v>1105</v>
      </c>
    </row>
    <row r="298" spans="1:1">
      <c r="A298" s="839" t="s">
        <v>1106</v>
      </c>
    </row>
    <row r="299" spans="1:1">
      <c r="A299" s="839" t="s">
        <v>1107</v>
      </c>
    </row>
    <row r="300" spans="1:1">
      <c r="A300" s="839" t="s">
        <v>1108</v>
      </c>
    </row>
    <row r="301" spans="1:1">
      <c r="A301" s="839" t="s">
        <v>1109</v>
      </c>
    </row>
    <row r="302" spans="1:1">
      <c r="A302" s="839" t="s">
        <v>1110</v>
      </c>
    </row>
    <row r="303" spans="1:1">
      <c r="A303" s="839" t="s">
        <v>1111</v>
      </c>
    </row>
    <row r="304" spans="1:1">
      <c r="A304" s="840" t="s">
        <v>1112</v>
      </c>
    </row>
    <row r="305" spans="1:2">
      <c r="A305" s="838" t="s">
        <v>1113</v>
      </c>
    </row>
    <row r="306" spans="1:2" s="4" customFormat="1">
      <c r="A306" s="840" t="s">
        <v>1114</v>
      </c>
      <c r="B306" s="833"/>
    </row>
    <row r="307" spans="1:2">
      <c r="A307" s="838" t="s">
        <v>1115</v>
      </c>
    </row>
    <row r="308" spans="1:2">
      <c r="A308" s="838" t="s">
        <v>1116</v>
      </c>
    </row>
    <row r="309" spans="1:2">
      <c r="A309" s="266" t="s">
        <v>1117</v>
      </c>
    </row>
    <row r="310" spans="1:2">
      <c r="A310" s="266" t="s">
        <v>1118</v>
      </c>
    </row>
    <row r="311" spans="1:2">
      <c r="A311" s="266" t="s">
        <v>1119</v>
      </c>
    </row>
    <row r="312" spans="1:2">
      <c r="A312" s="266" t="s">
        <v>1120</v>
      </c>
    </row>
    <row r="313" spans="1:2">
      <c r="A313" s="266" t="s">
        <v>1121</v>
      </c>
    </row>
    <row r="314" spans="1:2">
      <c r="A314" s="266" t="s">
        <v>1122</v>
      </c>
    </row>
    <row r="315" spans="1:2">
      <c r="A315" s="266" t="s">
        <v>1123</v>
      </c>
    </row>
    <row r="316" spans="1:2">
      <c r="A316" s="266" t="s">
        <v>1124</v>
      </c>
    </row>
    <row r="317" spans="1:2">
      <c r="A317" s="266" t="s">
        <v>1125</v>
      </c>
    </row>
    <row r="318" spans="1:2">
      <c r="A318" s="266" t="s">
        <v>1126</v>
      </c>
    </row>
    <row r="319" spans="1:2">
      <c r="A319" s="266" t="s">
        <v>1127</v>
      </c>
    </row>
    <row r="320" spans="1:2">
      <c r="A320" s="266" t="s">
        <v>1128</v>
      </c>
    </row>
    <row r="321" spans="1:1">
      <c r="A321" s="266" t="s">
        <v>1129</v>
      </c>
    </row>
    <row r="322" spans="1:1">
      <c r="A322" s="266" t="s">
        <v>1130</v>
      </c>
    </row>
    <row r="323" spans="1:1">
      <c r="A323" s="266" t="s">
        <v>1131</v>
      </c>
    </row>
    <row r="324" spans="1:1">
      <c r="A324" s="266" t="s">
        <v>1132</v>
      </c>
    </row>
    <row r="325" spans="1:1">
      <c r="A325" s="266" t="s">
        <v>1133</v>
      </c>
    </row>
    <row r="326" spans="1:1">
      <c r="A326" s="266" t="s">
        <v>1134</v>
      </c>
    </row>
    <row r="327" spans="1:1">
      <c r="A327" s="266" t="s">
        <v>1135</v>
      </c>
    </row>
    <row r="328" spans="1:1">
      <c r="A328" s="266" t="s">
        <v>1136</v>
      </c>
    </row>
    <row r="329" spans="1:1">
      <c r="A329" s="266" t="s">
        <v>1137</v>
      </c>
    </row>
    <row r="330" spans="1:1">
      <c r="A330" s="266" t="s">
        <v>1138</v>
      </c>
    </row>
    <row r="331" spans="1:1">
      <c r="A331" s="266" t="s">
        <v>1139</v>
      </c>
    </row>
    <row r="332" spans="1:1">
      <c r="A332" s="266" t="s">
        <v>1140</v>
      </c>
    </row>
    <row r="333" spans="1:1">
      <c r="A333" s="266" t="s">
        <v>1141</v>
      </c>
    </row>
    <row r="334" spans="1:1">
      <c r="A334" s="266" t="s">
        <v>1142</v>
      </c>
    </row>
    <row r="335" spans="1:1">
      <c r="A335" s="266" t="s">
        <v>1143</v>
      </c>
    </row>
    <row r="336" spans="1:1">
      <c r="A336" s="266" t="s">
        <v>1144</v>
      </c>
    </row>
    <row r="337" spans="1:1">
      <c r="A337" s="266" t="s">
        <v>1145</v>
      </c>
    </row>
    <row r="338" spans="1:1">
      <c r="A338" s="266" t="s">
        <v>1146</v>
      </c>
    </row>
    <row r="339" spans="1:1">
      <c r="A339" s="266" t="s">
        <v>1147</v>
      </c>
    </row>
    <row r="340" spans="1:1">
      <c r="A340" s="266" t="s">
        <v>1148</v>
      </c>
    </row>
    <row r="341" spans="1:1">
      <c r="A341" s="266" t="s">
        <v>1149</v>
      </c>
    </row>
    <row r="342" spans="1:1">
      <c r="A342" s="266" t="s">
        <v>1150</v>
      </c>
    </row>
    <row r="343" spans="1:1">
      <c r="A343" s="266" t="s">
        <v>1151</v>
      </c>
    </row>
    <row r="344" spans="1:1">
      <c r="A344" s="266" t="s">
        <v>1152</v>
      </c>
    </row>
    <row r="345" spans="1:1">
      <c r="A345" s="266" t="s">
        <v>1153</v>
      </c>
    </row>
    <row r="346" spans="1:1">
      <c r="A346" s="266" t="s">
        <v>1154</v>
      </c>
    </row>
    <row r="347" spans="1:1">
      <c r="A347" s="266" t="s">
        <v>1155</v>
      </c>
    </row>
    <row r="348" spans="1:1">
      <c r="A348" s="266" t="s">
        <v>1156</v>
      </c>
    </row>
    <row r="349" spans="1:1">
      <c r="A349" s="266" t="s">
        <v>1157</v>
      </c>
    </row>
    <row r="350" spans="1:1">
      <c r="A350" s="266" t="s">
        <v>1158</v>
      </c>
    </row>
    <row r="351" spans="1:1">
      <c r="A351" s="266" t="s">
        <v>1159</v>
      </c>
    </row>
    <row r="352" spans="1:1">
      <c r="A352" s="266" t="s">
        <v>1160</v>
      </c>
    </row>
    <row r="353" spans="1:1">
      <c r="A353" s="266" t="s">
        <v>1161</v>
      </c>
    </row>
    <row r="354" spans="1:1">
      <c r="A354" s="266" t="s">
        <v>1162</v>
      </c>
    </row>
    <row r="355" spans="1:1">
      <c r="A355" s="266" t="s">
        <v>1163</v>
      </c>
    </row>
    <row r="356" spans="1:1">
      <c r="A356" s="266" t="s">
        <v>1164</v>
      </c>
    </row>
    <row r="357" spans="1:1">
      <c r="A357" s="266" t="s">
        <v>1165</v>
      </c>
    </row>
    <row r="358" spans="1:1">
      <c r="A358" s="266" t="s">
        <v>1166</v>
      </c>
    </row>
    <row r="359" spans="1:1">
      <c r="A359" s="266" t="s">
        <v>1167</v>
      </c>
    </row>
    <row r="360" spans="1:1">
      <c r="A360" s="266" t="s">
        <v>1168</v>
      </c>
    </row>
    <row r="361" spans="1:1">
      <c r="A361" s="266" t="s">
        <v>1169</v>
      </c>
    </row>
    <row r="362" spans="1:1">
      <c r="A362" s="266" t="s">
        <v>1170</v>
      </c>
    </row>
    <row r="363" spans="1:1">
      <c r="A363" s="266" t="s">
        <v>1171</v>
      </c>
    </row>
    <row r="364" spans="1:1">
      <c r="A364" s="266" t="s">
        <v>1172</v>
      </c>
    </row>
    <row r="365" spans="1:1">
      <c r="A365" s="266" t="s">
        <v>1173</v>
      </c>
    </row>
    <row r="366" spans="1:1">
      <c r="A366" s="266" t="s">
        <v>1174</v>
      </c>
    </row>
    <row r="367" spans="1:1">
      <c r="A367" s="266" t="s">
        <v>1175</v>
      </c>
    </row>
    <row r="368" spans="1:1">
      <c r="A368" s="266" t="s">
        <v>1176</v>
      </c>
    </row>
    <row r="369" spans="1:1">
      <c r="A369" s="266" t="s">
        <v>1177</v>
      </c>
    </row>
    <row r="370" spans="1:1">
      <c r="A370" s="266" t="s">
        <v>1178</v>
      </c>
    </row>
    <row r="371" spans="1:1">
      <c r="A371" s="266" t="s">
        <v>1179</v>
      </c>
    </row>
    <row r="372" spans="1:1">
      <c r="A372" s="266" t="s">
        <v>1180</v>
      </c>
    </row>
    <row r="373" spans="1:1">
      <c r="A373" s="266" t="s">
        <v>1181</v>
      </c>
    </row>
    <row r="374" spans="1:1">
      <c r="A374" s="266" t="s">
        <v>1182</v>
      </c>
    </row>
    <row r="375" spans="1:1">
      <c r="A375" s="266" t="s">
        <v>1183</v>
      </c>
    </row>
    <row r="376" spans="1:1">
      <c r="A376" s="266" t="s">
        <v>1184</v>
      </c>
    </row>
    <row r="377" spans="1:1">
      <c r="A377" s="266" t="s">
        <v>1185</v>
      </c>
    </row>
    <row r="378" spans="1:1">
      <c r="A378" s="266" t="s">
        <v>1186</v>
      </c>
    </row>
    <row r="379" spans="1:1">
      <c r="A379" s="266" t="s">
        <v>1187</v>
      </c>
    </row>
    <row r="380" spans="1:1">
      <c r="A380" s="266" t="s">
        <v>1188</v>
      </c>
    </row>
    <row r="381" spans="1:1">
      <c r="A381" s="266" t="s">
        <v>1189</v>
      </c>
    </row>
    <row r="382" spans="1:1">
      <c r="A382" s="266" t="s">
        <v>1190</v>
      </c>
    </row>
    <row r="383" spans="1:1">
      <c r="A383" s="266" t="s">
        <v>1191</v>
      </c>
    </row>
    <row r="384" spans="1:1">
      <c r="A384" s="266" t="s">
        <v>1192</v>
      </c>
    </row>
    <row r="385" spans="1:1">
      <c r="A385" s="266" t="s">
        <v>1193</v>
      </c>
    </row>
    <row r="386" spans="1:1">
      <c r="A386" s="266" t="s">
        <v>1194</v>
      </c>
    </row>
    <row r="387" spans="1:1">
      <c r="A387" s="266" t="s">
        <v>1195</v>
      </c>
    </row>
    <row r="388" spans="1:1">
      <c r="A388" s="266" t="s">
        <v>1196</v>
      </c>
    </row>
    <row r="389" spans="1:1">
      <c r="A389" s="266" t="s">
        <v>1197</v>
      </c>
    </row>
    <row r="390" spans="1:1">
      <c r="A390" s="266" t="s">
        <v>1198</v>
      </c>
    </row>
    <row r="391" spans="1:1">
      <c r="A391" s="266" t="s">
        <v>1199</v>
      </c>
    </row>
    <row r="392" spans="1:1">
      <c r="A392" s="266" t="s">
        <v>1200</v>
      </c>
    </row>
    <row r="393" spans="1:1">
      <c r="A393" s="266" t="s">
        <v>1201</v>
      </c>
    </row>
    <row r="394" spans="1:1">
      <c r="A394" s="266" t="s">
        <v>1202</v>
      </c>
    </row>
    <row r="395" spans="1:1">
      <c r="A395" s="266" t="s">
        <v>1203</v>
      </c>
    </row>
    <row r="396" spans="1:1">
      <c r="A396" s="266" t="s">
        <v>1204</v>
      </c>
    </row>
    <row r="397" spans="1:1">
      <c r="A397" s="266" t="s">
        <v>1205</v>
      </c>
    </row>
    <row r="398" spans="1:1">
      <c r="A398" s="266" t="s">
        <v>1206</v>
      </c>
    </row>
    <row r="399" spans="1:1">
      <c r="A399" s="266" t="s">
        <v>1207</v>
      </c>
    </row>
    <row r="400" spans="1:1">
      <c r="A400" s="266" t="s">
        <v>1208</v>
      </c>
    </row>
    <row r="401" spans="1:1">
      <c r="A401" s="266" t="s">
        <v>1209</v>
      </c>
    </row>
    <row r="402" spans="1:1">
      <c r="A402" s="266" t="s">
        <v>1210</v>
      </c>
    </row>
    <row r="403" spans="1:1">
      <c r="A403" s="266" t="s">
        <v>1211</v>
      </c>
    </row>
    <row r="404" spans="1:1">
      <c r="A404" s="266" t="s">
        <v>1212</v>
      </c>
    </row>
    <row r="405" spans="1:1">
      <c r="A405" s="266" t="s">
        <v>1213</v>
      </c>
    </row>
    <row r="406" spans="1:1">
      <c r="A406" s="266" t="s">
        <v>1214</v>
      </c>
    </row>
    <row r="407" spans="1:1">
      <c r="A407" s="266" t="s">
        <v>1215</v>
      </c>
    </row>
    <row r="408" spans="1:1">
      <c r="A408" s="266" t="s">
        <v>1216</v>
      </c>
    </row>
    <row r="409" spans="1:1">
      <c r="A409" s="266" t="s">
        <v>1217</v>
      </c>
    </row>
    <row r="410" spans="1:1">
      <c r="A410" s="266" t="s">
        <v>1218</v>
      </c>
    </row>
    <row r="411" spans="1:1">
      <c r="A411" s="266" t="s">
        <v>1219</v>
      </c>
    </row>
    <row r="412" spans="1:1">
      <c r="A412" s="266" t="s">
        <v>1220</v>
      </c>
    </row>
    <row r="413" spans="1:1">
      <c r="A413" s="266" t="s">
        <v>1221</v>
      </c>
    </row>
    <row r="414" spans="1:1">
      <c r="A414" s="266" t="s">
        <v>1222</v>
      </c>
    </row>
    <row r="415" spans="1:1">
      <c r="A415" s="266" t="s">
        <v>1223</v>
      </c>
    </row>
    <row r="416" spans="1:1">
      <c r="A416" s="266" t="s">
        <v>1224</v>
      </c>
    </row>
    <row r="417" spans="1:1">
      <c r="A417" s="266" t="s">
        <v>1225</v>
      </c>
    </row>
    <row r="418" spans="1:1">
      <c r="A418" s="266" t="s">
        <v>1226</v>
      </c>
    </row>
    <row r="419" spans="1:1">
      <c r="A419" s="266" t="s">
        <v>1227</v>
      </c>
    </row>
    <row r="420" spans="1:1">
      <c r="A420" s="266" t="s">
        <v>1228</v>
      </c>
    </row>
    <row r="421" spans="1:1">
      <c r="A421" s="266" t="s">
        <v>1229</v>
      </c>
    </row>
    <row r="422" spans="1:1">
      <c r="A422" s="266" t="s">
        <v>1230</v>
      </c>
    </row>
    <row r="423" spans="1:1">
      <c r="A423" s="266" t="s">
        <v>1231</v>
      </c>
    </row>
    <row r="424" spans="1:1">
      <c r="A424" s="266" t="s">
        <v>148</v>
      </c>
    </row>
    <row r="425" spans="1:1">
      <c r="A425" s="266" t="s">
        <v>1232</v>
      </c>
    </row>
    <row r="426" spans="1:1">
      <c r="A426" s="266" t="s">
        <v>1233</v>
      </c>
    </row>
    <row r="427" spans="1:1">
      <c r="A427" s="266" t="s">
        <v>151</v>
      </c>
    </row>
    <row r="428" spans="1:1">
      <c r="A428" s="266" t="s">
        <v>1234</v>
      </c>
    </row>
    <row r="429" spans="1:1">
      <c r="A429" s="266" t="s">
        <v>1235</v>
      </c>
    </row>
    <row r="430" spans="1:1">
      <c r="A430" s="266" t="s">
        <v>1236</v>
      </c>
    </row>
    <row r="431" spans="1:1">
      <c r="A431" s="266" t="s">
        <v>1237</v>
      </c>
    </row>
    <row r="432" spans="1:1">
      <c r="A432" s="266" t="s">
        <v>1238</v>
      </c>
    </row>
    <row r="433" spans="1:1">
      <c r="A433" s="266" t="s">
        <v>153</v>
      </c>
    </row>
    <row r="434" spans="1:1">
      <c r="A434" s="266" t="s">
        <v>1239</v>
      </c>
    </row>
    <row r="435" spans="1:1">
      <c r="A435" s="266" t="s">
        <v>1240</v>
      </c>
    </row>
    <row r="436" spans="1:1">
      <c r="A436" s="266" t="s">
        <v>1241</v>
      </c>
    </row>
    <row r="437" spans="1:1">
      <c r="A437" s="266" t="s">
        <v>1242</v>
      </c>
    </row>
    <row r="438" spans="1:1">
      <c r="A438" s="266" t="s">
        <v>1243</v>
      </c>
    </row>
    <row r="439" spans="1:1">
      <c r="A439" s="266" t="s">
        <v>1244</v>
      </c>
    </row>
    <row r="440" spans="1:1">
      <c r="A440" s="266" t="s">
        <v>1245</v>
      </c>
    </row>
    <row r="441" spans="1:1">
      <c r="A441" s="266" t="s">
        <v>1246</v>
      </c>
    </row>
    <row r="442" spans="1:1">
      <c r="A442" s="266" t="s">
        <v>1247</v>
      </c>
    </row>
    <row r="443" spans="1:1">
      <c r="A443" s="266" t="s">
        <v>1248</v>
      </c>
    </row>
    <row r="444" spans="1:1">
      <c r="A444" s="266" t="s">
        <v>1249</v>
      </c>
    </row>
    <row r="445" spans="1:1">
      <c r="A445" s="266" t="s">
        <v>1250</v>
      </c>
    </row>
    <row r="446" spans="1:1">
      <c r="A446" s="266" t="s">
        <v>159</v>
      </c>
    </row>
    <row r="447" spans="1:1">
      <c r="A447" s="266" t="s">
        <v>1251</v>
      </c>
    </row>
    <row r="448" spans="1:1">
      <c r="A448" s="266" t="s">
        <v>1252</v>
      </c>
    </row>
    <row r="449" spans="1:2">
      <c r="A449" s="266" t="s">
        <v>1253</v>
      </c>
    </row>
    <row r="450" spans="1:2">
      <c r="A450" s="266" t="s">
        <v>1254</v>
      </c>
    </row>
    <row r="451" spans="1:2">
      <c r="A451" s="266" t="s">
        <v>1255</v>
      </c>
    </row>
    <row r="452" spans="1:2">
      <c r="A452" s="266" t="s">
        <v>1256</v>
      </c>
    </row>
    <row r="453" spans="1:2">
      <c r="A453" s="266" t="s">
        <v>1257</v>
      </c>
    </row>
    <row r="454" spans="1:2">
      <c r="A454" s="266" t="s">
        <v>1258</v>
      </c>
    </row>
    <row r="455" spans="1:2">
      <c r="A455" s="266" t="s">
        <v>1259</v>
      </c>
    </row>
    <row r="456" spans="1:2">
      <c r="A456" s="266" t="s">
        <v>1260</v>
      </c>
    </row>
    <row r="457" spans="1:2">
      <c r="A457" s="266" t="s">
        <v>1261</v>
      </c>
    </row>
    <row r="458" spans="1:2">
      <c r="A458" s="266" t="s">
        <v>1262</v>
      </c>
    </row>
    <row r="459" spans="1:2" s="266" customFormat="1">
      <c r="A459" s="265" t="s">
        <v>1263</v>
      </c>
      <c r="B459" s="831"/>
    </row>
    <row r="460" spans="1:2">
      <c r="A460" s="266" t="s">
        <v>1264</v>
      </c>
    </row>
    <row r="461" spans="1:2">
      <c r="A461" s="266" t="s">
        <v>1265</v>
      </c>
    </row>
    <row r="462" spans="1:2">
      <c r="A462" s="266" t="s">
        <v>1266</v>
      </c>
    </row>
    <row r="463" spans="1:2">
      <c r="A463" s="266" t="s">
        <v>1267</v>
      </c>
    </row>
    <row r="464" spans="1:2">
      <c r="A464" s="266" t="s">
        <v>155</v>
      </c>
    </row>
    <row r="465" spans="1:2">
      <c r="A465" s="275" t="s">
        <v>1268</v>
      </c>
      <c r="B465" s="831">
        <v>45831</v>
      </c>
    </row>
    <row r="466" spans="1:2">
      <c r="A466" s="266" t="s">
        <v>1269</v>
      </c>
    </row>
    <row r="467" spans="1:2">
      <c r="A467" s="266" t="s">
        <v>1270</v>
      </c>
    </row>
    <row r="468" spans="1:2">
      <c r="A468" s="266" t="s">
        <v>157</v>
      </c>
    </row>
    <row r="469" spans="1:2">
      <c r="A469" s="266" t="s">
        <v>1271</v>
      </c>
    </row>
    <row r="470" spans="1:2">
      <c r="A470" s="266" t="s">
        <v>1272</v>
      </c>
    </row>
    <row r="471" spans="1:2">
      <c r="A471" s="266" t="s">
        <v>1273</v>
      </c>
    </row>
    <row r="472" spans="1:2">
      <c r="A472" s="266" t="s">
        <v>1274</v>
      </c>
    </row>
    <row r="473" spans="1:2">
      <c r="A473" s="266" t="s">
        <v>1275</v>
      </c>
    </row>
    <row r="474" spans="1:2">
      <c r="A474" s="266" t="s">
        <v>1276</v>
      </c>
    </row>
    <row r="475" spans="1:2">
      <c r="A475" s="266" t="s">
        <v>1277</v>
      </c>
    </row>
    <row r="476" spans="1:2">
      <c r="A476" s="266" t="s">
        <v>1278</v>
      </c>
    </row>
    <row r="477" spans="1:2">
      <c r="A477" s="266" t="s">
        <v>1279</v>
      </c>
    </row>
    <row r="478" spans="1:2">
      <c r="A478" s="266" t="s">
        <v>1280</v>
      </c>
    </row>
    <row r="479" spans="1:2">
      <c r="A479" s="266" t="s">
        <v>1281</v>
      </c>
    </row>
    <row r="480" spans="1:2">
      <c r="A480" s="266" t="s">
        <v>1282</v>
      </c>
    </row>
    <row r="481" spans="1:1">
      <c r="A481" s="266" t="s">
        <v>1283</v>
      </c>
    </row>
    <row r="482" spans="1:1">
      <c r="A482" s="266" t="s">
        <v>1284</v>
      </c>
    </row>
    <row r="483" spans="1:1">
      <c r="A483" s="266" t="s">
        <v>1285</v>
      </c>
    </row>
    <row r="484" spans="1:1">
      <c r="A484" s="266" t="s">
        <v>1286</v>
      </c>
    </row>
    <row r="485" spans="1:1">
      <c r="A485" s="266" t="s">
        <v>1287</v>
      </c>
    </row>
    <row r="486" spans="1:1">
      <c r="A486" s="266" t="s">
        <v>1288</v>
      </c>
    </row>
    <row r="487" spans="1:1">
      <c r="A487" s="266" t="s">
        <v>1289</v>
      </c>
    </row>
    <row r="488" spans="1:1">
      <c r="A488" s="266" t="s">
        <v>1290</v>
      </c>
    </row>
    <row r="489" spans="1:1">
      <c r="A489" s="266" t="s">
        <v>1291</v>
      </c>
    </row>
    <row r="490" spans="1:1">
      <c r="A490" s="266" t="s">
        <v>1292</v>
      </c>
    </row>
    <row r="491" spans="1:1">
      <c r="A491" s="266" t="s">
        <v>1293</v>
      </c>
    </row>
    <row r="492" spans="1:1">
      <c r="A492" s="266" t="s">
        <v>1294</v>
      </c>
    </row>
    <row r="493" spans="1:1">
      <c r="A493" s="266" t="s">
        <v>1295</v>
      </c>
    </row>
    <row r="494" spans="1:1">
      <c r="A494" s="266" t="s">
        <v>1296</v>
      </c>
    </row>
    <row r="495" spans="1:1">
      <c r="A495" s="266" t="s">
        <v>1297</v>
      </c>
    </row>
    <row r="496" spans="1:1">
      <c r="A496" s="266" t="s">
        <v>1298</v>
      </c>
    </row>
    <row r="497" spans="1:1">
      <c r="A497" s="266" t="s">
        <v>1299</v>
      </c>
    </row>
    <row r="498" spans="1:1">
      <c r="A498" s="266" t="s">
        <v>1300</v>
      </c>
    </row>
    <row r="499" spans="1:1">
      <c r="A499" s="266" t="s">
        <v>1301</v>
      </c>
    </row>
    <row r="500" spans="1:1">
      <c r="A500" s="266" t="s">
        <v>1302</v>
      </c>
    </row>
    <row r="501" spans="1:1">
      <c r="A501" s="266" t="s">
        <v>1303</v>
      </c>
    </row>
    <row r="502" spans="1:1">
      <c r="A502" s="266" t="s">
        <v>1304</v>
      </c>
    </row>
    <row r="503" spans="1:1">
      <c r="A503" s="266" t="s">
        <v>1305</v>
      </c>
    </row>
    <row r="504" spans="1:1">
      <c r="A504" s="266" t="s">
        <v>1306</v>
      </c>
    </row>
    <row r="505" spans="1:1">
      <c r="A505" s="266" t="s">
        <v>1307</v>
      </c>
    </row>
    <row r="506" spans="1:1">
      <c r="A506" s="266" t="s">
        <v>1308</v>
      </c>
    </row>
    <row r="507" spans="1:1">
      <c r="A507" s="266" t="s">
        <v>1309</v>
      </c>
    </row>
    <row r="508" spans="1:1">
      <c r="A508" s="266" t="s">
        <v>1310</v>
      </c>
    </row>
    <row r="509" spans="1:1">
      <c r="A509" s="266" t="s">
        <v>1311</v>
      </c>
    </row>
    <row r="510" spans="1:1">
      <c r="A510" s="266" t="s">
        <v>1312</v>
      </c>
    </row>
    <row r="511" spans="1:1">
      <c r="A511" s="266" t="s">
        <v>1313</v>
      </c>
    </row>
    <row r="512" spans="1:1">
      <c r="A512" s="266" t="s">
        <v>1314</v>
      </c>
    </row>
    <row r="513" spans="1:1">
      <c r="A513" s="266" t="s">
        <v>1315</v>
      </c>
    </row>
    <row r="514" spans="1:1">
      <c r="A514" s="266" t="s">
        <v>1316</v>
      </c>
    </row>
    <row r="515" spans="1:1">
      <c r="A515" s="266" t="s">
        <v>1317</v>
      </c>
    </row>
    <row r="516" spans="1:1">
      <c r="A516" s="266" t="s">
        <v>1318</v>
      </c>
    </row>
    <row r="517" spans="1:1">
      <c r="A517" s="266" t="s">
        <v>1319</v>
      </c>
    </row>
    <row r="518" spans="1:1">
      <c r="A518" s="266" t="s">
        <v>1320</v>
      </c>
    </row>
    <row r="519" spans="1:1">
      <c r="A519" s="266" t="s">
        <v>1321</v>
      </c>
    </row>
    <row r="520" spans="1:1">
      <c r="A520" s="266" t="s">
        <v>1322</v>
      </c>
    </row>
    <row r="521" spans="1:1">
      <c r="A521" s="266" t="s">
        <v>1323</v>
      </c>
    </row>
    <row r="522" spans="1:1">
      <c r="A522" s="266" t="s">
        <v>1324</v>
      </c>
    </row>
    <row r="523" spans="1:1">
      <c r="A523" s="266" t="s">
        <v>1325</v>
      </c>
    </row>
    <row r="524" spans="1:1">
      <c r="A524" s="266" t="s">
        <v>1326</v>
      </c>
    </row>
    <row r="525" spans="1:1">
      <c r="A525" s="266" t="s">
        <v>1327</v>
      </c>
    </row>
    <row r="526" spans="1:1">
      <c r="A526" s="266" t="s">
        <v>1328</v>
      </c>
    </row>
    <row r="527" spans="1:1">
      <c r="A527" s="266" t="s">
        <v>1329</v>
      </c>
    </row>
    <row r="528" spans="1:1">
      <c r="A528" s="266" t="s">
        <v>1330</v>
      </c>
    </row>
    <row r="529" spans="1:2" s="266" customFormat="1">
      <c r="A529" s="265" t="s">
        <v>1331</v>
      </c>
      <c r="B529" s="831"/>
    </row>
    <row r="530" spans="1:2" s="266" customFormat="1">
      <c r="A530" s="265" t="s">
        <v>1332</v>
      </c>
      <c r="B530" s="831"/>
    </row>
    <row r="531" spans="1:2">
      <c r="A531" s="266" t="s">
        <v>1333</v>
      </c>
    </row>
    <row r="532" spans="1:2">
      <c r="A532" s="266" t="s">
        <v>1334</v>
      </c>
    </row>
    <row r="533" spans="1:2">
      <c r="A533" s="266" t="s">
        <v>1335</v>
      </c>
    </row>
    <row r="534" spans="1:2">
      <c r="A534" s="275" t="s">
        <v>1336</v>
      </c>
      <c r="B534" s="831">
        <v>46014</v>
      </c>
    </row>
    <row r="535" spans="1:2">
      <c r="A535" s="266" t="s">
        <v>1337</v>
      </c>
    </row>
    <row r="536" spans="1:2">
      <c r="A536" s="273" t="s">
        <v>1338</v>
      </c>
      <c r="B536" s="833">
        <v>46014</v>
      </c>
    </row>
    <row r="537" spans="1:2">
      <c r="A537" s="266" t="s">
        <v>1339</v>
      </c>
    </row>
    <row r="538" spans="1:2">
      <c r="A538" s="266" t="s">
        <v>1340</v>
      </c>
    </row>
    <row r="539" spans="1:2">
      <c r="A539" s="266" t="s">
        <v>1341</v>
      </c>
    </row>
    <row r="540" spans="1:2">
      <c r="A540" s="266" t="s">
        <v>1342</v>
      </c>
    </row>
    <row r="541" spans="1:2">
      <c r="A541" s="266" t="s">
        <v>1343</v>
      </c>
    </row>
    <row r="542" spans="1:2">
      <c r="A542" s="266" t="s">
        <v>1344</v>
      </c>
    </row>
    <row r="543" spans="1:2">
      <c r="A543" s="266" t="s">
        <v>1345</v>
      </c>
    </row>
    <row r="544" spans="1:2">
      <c r="A544" s="266" t="s">
        <v>1346</v>
      </c>
    </row>
    <row r="545" spans="1:1">
      <c r="A545" s="266" t="s">
        <v>1347</v>
      </c>
    </row>
    <row r="546" spans="1:1">
      <c r="A546" s="266" t="s">
        <v>1348</v>
      </c>
    </row>
    <row r="547" spans="1:1">
      <c r="A547" s="266" t="s">
        <v>1349</v>
      </c>
    </row>
    <row r="548" spans="1:1">
      <c r="A548" s="266" t="s">
        <v>1350</v>
      </c>
    </row>
    <row r="549" spans="1:1">
      <c r="A549" s="266" t="s">
        <v>1351</v>
      </c>
    </row>
    <row r="550" spans="1:1">
      <c r="A550" s="266" t="s">
        <v>1352</v>
      </c>
    </row>
    <row r="551" spans="1:1">
      <c r="A551" s="266" t="s">
        <v>1353</v>
      </c>
    </row>
    <row r="552" spans="1:1">
      <c r="A552" s="266" t="s">
        <v>1354</v>
      </c>
    </row>
    <row r="553" spans="1:1">
      <c r="A553" s="266" t="s">
        <v>1355</v>
      </c>
    </row>
    <row r="554" spans="1:1">
      <c r="A554" s="266" t="s">
        <v>1356</v>
      </c>
    </row>
    <row r="555" spans="1:1">
      <c r="A555" s="837" t="s">
        <v>1357</v>
      </c>
    </row>
    <row r="556" spans="1:1">
      <c r="A556" s="266" t="s">
        <v>1358</v>
      </c>
    </row>
    <row r="557" spans="1:1">
      <c r="A557" s="266" t="s">
        <v>1359</v>
      </c>
    </row>
    <row r="558" spans="1:1">
      <c r="A558" s="837" t="s">
        <v>1360</v>
      </c>
    </row>
    <row r="559" spans="1:1">
      <c r="A559" s="266" t="s">
        <v>1361</v>
      </c>
    </row>
    <row r="560" spans="1:1">
      <c r="A560" s="266" t="s">
        <v>1362</v>
      </c>
    </row>
    <row r="561" spans="1:1">
      <c r="A561" s="266" t="s">
        <v>1363</v>
      </c>
    </row>
    <row r="562" spans="1:1">
      <c r="A562" s="266" t="s">
        <v>1364</v>
      </c>
    </row>
    <row r="563" spans="1:1">
      <c r="A563" s="266" t="s">
        <v>1365</v>
      </c>
    </row>
    <row r="564" spans="1:1">
      <c r="A564" s="266" t="s">
        <v>1366</v>
      </c>
    </row>
    <row r="565" spans="1:1">
      <c r="A565" s="266" t="s">
        <v>1367</v>
      </c>
    </row>
    <row r="566" spans="1:1">
      <c r="A566" s="266" t="s">
        <v>1368</v>
      </c>
    </row>
    <row r="567" spans="1:1">
      <c r="A567" s="266" t="s">
        <v>1369</v>
      </c>
    </row>
    <row r="568" spans="1:1">
      <c r="A568" s="266" t="s">
        <v>1370</v>
      </c>
    </row>
    <row r="569" spans="1:1">
      <c r="A569" s="266" t="s">
        <v>1371</v>
      </c>
    </row>
    <row r="570" spans="1:1">
      <c r="A570" s="266" t="s">
        <v>1372</v>
      </c>
    </row>
    <row r="571" spans="1:1">
      <c r="A571" s="266" t="s">
        <v>1373</v>
      </c>
    </row>
    <row r="572" spans="1:1">
      <c r="A572" s="266" t="s">
        <v>1374</v>
      </c>
    </row>
    <row r="573" spans="1:1">
      <c r="A573" s="266" t="s">
        <v>1375</v>
      </c>
    </row>
    <row r="574" spans="1:1">
      <c r="A574" s="266" t="s">
        <v>1376</v>
      </c>
    </row>
    <row r="575" spans="1:1">
      <c r="A575" s="266" t="s">
        <v>1377</v>
      </c>
    </row>
    <row r="576" spans="1:1">
      <c r="A576" s="266" t="s">
        <v>1378</v>
      </c>
    </row>
    <row r="577" spans="1:2">
      <c r="A577" s="266" t="s">
        <v>1379</v>
      </c>
    </row>
    <row r="578" spans="1:2">
      <c r="A578" s="275" t="s">
        <v>1380</v>
      </c>
      <c r="B578" s="831">
        <v>45823</v>
      </c>
    </row>
    <row r="579" spans="1:2">
      <c r="A579" s="266" t="s">
        <v>1381</v>
      </c>
    </row>
    <row r="580" spans="1:2">
      <c r="A580" s="266" t="s">
        <v>1382</v>
      </c>
    </row>
    <row r="581" spans="1:2">
      <c r="A581" s="266" t="s">
        <v>1383</v>
      </c>
    </row>
    <row r="582" spans="1:2">
      <c r="A582" s="266" t="s">
        <v>1384</v>
      </c>
    </row>
    <row r="583" spans="1:2">
      <c r="A583" s="266" t="s">
        <v>1385</v>
      </c>
    </row>
    <row r="584" spans="1:2">
      <c r="A584" s="266" t="s">
        <v>1386</v>
      </c>
    </row>
    <row r="585" spans="1:2">
      <c r="A585" s="266" t="s">
        <v>1387</v>
      </c>
    </row>
    <row r="586" spans="1:2">
      <c r="A586" s="266" t="s">
        <v>1388</v>
      </c>
    </row>
    <row r="587" spans="1:2">
      <c r="A587" s="266" t="s">
        <v>1389</v>
      </c>
    </row>
    <row r="588" spans="1:2">
      <c r="A588" s="266" t="s">
        <v>1390</v>
      </c>
    </row>
    <row r="589" spans="1:2">
      <c r="A589" s="266" t="s">
        <v>1391</v>
      </c>
    </row>
    <row r="590" spans="1:2">
      <c r="A590" s="266" t="s">
        <v>1392</v>
      </c>
    </row>
    <row r="591" spans="1:2">
      <c r="A591" s="266" t="s">
        <v>1393</v>
      </c>
    </row>
    <row r="592" spans="1:2">
      <c r="A592" s="838" t="s">
        <v>1084</v>
      </c>
    </row>
    <row r="593" spans="1:1">
      <c r="A593" s="275" t="s">
        <v>1394</v>
      </c>
    </row>
    <row r="594" spans="1:1">
      <c r="A594" s="266" t="s">
        <v>1395</v>
      </c>
    </row>
    <row r="595" spans="1:1">
      <c r="A595" s="266" t="s">
        <v>1396</v>
      </c>
    </row>
    <row r="596" spans="1:1">
      <c r="A596" s="837" t="s">
        <v>1397</v>
      </c>
    </row>
    <row r="597" spans="1:1">
      <c r="A597" s="266" t="s">
        <v>1398</v>
      </c>
    </row>
    <row r="598" spans="1:1">
      <c r="A598" s="266" t="s">
        <v>1399</v>
      </c>
    </row>
    <row r="599" spans="1:1">
      <c r="A599" s="266" t="s">
        <v>1400</v>
      </c>
    </row>
    <row r="600" spans="1:1">
      <c r="A600" s="266" t="s">
        <v>1401</v>
      </c>
    </row>
    <row r="601" spans="1:1">
      <c r="A601" s="266" t="s">
        <v>1402</v>
      </c>
    </row>
    <row r="602" spans="1:1">
      <c r="A602" s="266" t="s">
        <v>1403</v>
      </c>
    </row>
    <row r="603" spans="1:1">
      <c r="A603" s="266" t="s">
        <v>1404</v>
      </c>
    </row>
    <row r="604" spans="1:1">
      <c r="A604" s="266" t="s">
        <v>1405</v>
      </c>
    </row>
    <row r="605" spans="1:1">
      <c r="A605" s="266" t="s">
        <v>1406</v>
      </c>
    </row>
    <row r="606" spans="1:1">
      <c r="A606" s="266" t="s">
        <v>1407</v>
      </c>
    </row>
    <row r="607" spans="1:1">
      <c r="A607" s="266" t="s">
        <v>1408</v>
      </c>
    </row>
    <row r="608" spans="1:1">
      <c r="A608" s="266" t="s">
        <v>1409</v>
      </c>
    </row>
    <row r="609" spans="1:1">
      <c r="A609" s="266" t="s">
        <v>1410</v>
      </c>
    </row>
    <row r="610" spans="1:1">
      <c r="A610" s="266" t="s">
        <v>1411</v>
      </c>
    </row>
    <row r="611" spans="1:1">
      <c r="A611" s="266" t="s">
        <v>1412</v>
      </c>
    </row>
    <row r="612" spans="1:1">
      <c r="A612" s="266" t="s">
        <v>1413</v>
      </c>
    </row>
    <row r="613" spans="1:1">
      <c r="A613" s="266" t="s">
        <v>1414</v>
      </c>
    </row>
    <row r="614" spans="1:1">
      <c r="A614" s="266" t="s">
        <v>1415</v>
      </c>
    </row>
    <row r="615" spans="1:1">
      <c r="A615" s="266" t="s">
        <v>1416</v>
      </c>
    </row>
    <row r="616" spans="1:1">
      <c r="A616" s="266" t="s">
        <v>1417</v>
      </c>
    </row>
    <row r="617" spans="1:1">
      <c r="A617" s="266" t="s">
        <v>1418</v>
      </c>
    </row>
    <row r="618" spans="1:1">
      <c r="A618" s="266" t="s">
        <v>1419</v>
      </c>
    </row>
    <row r="619" spans="1:1">
      <c r="A619" s="266" t="s">
        <v>1420</v>
      </c>
    </row>
    <row r="620" spans="1:1">
      <c r="A620" s="266" t="s">
        <v>1421</v>
      </c>
    </row>
    <row r="621" spans="1:1">
      <c r="A621" s="266" t="s">
        <v>1422</v>
      </c>
    </row>
    <row r="622" spans="1:1">
      <c r="A622" s="266" t="s">
        <v>1423</v>
      </c>
    </row>
    <row r="623" spans="1:1">
      <c r="A623" s="266" t="s">
        <v>1424</v>
      </c>
    </row>
    <row r="624" spans="1:1">
      <c r="A624" s="266" t="s">
        <v>1425</v>
      </c>
    </row>
    <row r="625" spans="1:2">
      <c r="A625" s="266" t="s">
        <v>1426</v>
      </c>
    </row>
    <row r="626" spans="1:2" s="266" customFormat="1">
      <c r="A626" s="266" t="s">
        <v>1427</v>
      </c>
      <c r="B626" s="831"/>
    </row>
    <row r="627" spans="1:2">
      <c r="A627" s="265" t="s">
        <v>1428</v>
      </c>
    </row>
    <row r="628" spans="1:2">
      <c r="A628" s="266" t="s">
        <v>1429</v>
      </c>
    </row>
    <row r="629" spans="1:2">
      <c r="A629" s="266" t="s">
        <v>1430</v>
      </c>
    </row>
    <row r="630" spans="1:2">
      <c r="A630" s="266" t="s">
        <v>1431</v>
      </c>
    </row>
    <row r="631" spans="1:2">
      <c r="A631" s="266" t="s">
        <v>1432</v>
      </c>
    </row>
    <row r="632" spans="1:2">
      <c r="A632" s="266" t="s">
        <v>1433</v>
      </c>
    </row>
    <row r="633" spans="1:2">
      <c r="A633" s="266" t="s">
        <v>1434</v>
      </c>
    </row>
    <row r="634" spans="1:2">
      <c r="A634" s="266" t="s">
        <v>1435</v>
      </c>
    </row>
    <row r="635" spans="1:2">
      <c r="A635" s="266" t="s">
        <v>1436</v>
      </c>
    </row>
    <row r="636" spans="1:2">
      <c r="A636" s="266" t="s">
        <v>1437</v>
      </c>
    </row>
    <row r="637" spans="1:2">
      <c r="A637" s="266" t="s">
        <v>1438</v>
      </c>
    </row>
    <row r="638" spans="1:2">
      <c r="A638" s="266" t="s">
        <v>1439</v>
      </c>
    </row>
    <row r="639" spans="1:2">
      <c r="A639" s="266" t="s">
        <v>1440</v>
      </c>
    </row>
    <row r="640" spans="1:2">
      <c r="A640" s="266" t="s">
        <v>1441</v>
      </c>
    </row>
    <row r="641" spans="1:1">
      <c r="A641" s="266" t="s">
        <v>1442</v>
      </c>
    </row>
    <row r="642" spans="1:1">
      <c r="A642" s="266" t="s">
        <v>1443</v>
      </c>
    </row>
    <row r="643" spans="1:1">
      <c r="A643" s="266" t="s">
        <v>1444</v>
      </c>
    </row>
    <row r="644" spans="1:1">
      <c r="A644" s="266" t="s">
        <v>1445</v>
      </c>
    </row>
    <row r="645" spans="1:1">
      <c r="A645" s="266" t="s">
        <v>1446</v>
      </c>
    </row>
    <row r="646" spans="1:1">
      <c r="A646" s="266" t="s">
        <v>1447</v>
      </c>
    </row>
    <row r="647" spans="1:1">
      <c r="A647" s="266" t="s">
        <v>1448</v>
      </c>
    </row>
    <row r="648" spans="1:1">
      <c r="A648" s="266" t="s">
        <v>1449</v>
      </c>
    </row>
    <row r="649" spans="1:1">
      <c r="A649" s="266" t="s">
        <v>1450</v>
      </c>
    </row>
    <row r="650" spans="1:1">
      <c r="A650" s="266" t="s">
        <v>1451</v>
      </c>
    </row>
    <row r="651" spans="1:1">
      <c r="A651" s="266" t="s">
        <v>1452</v>
      </c>
    </row>
    <row r="652" spans="1:1">
      <c r="A652" s="266" t="s">
        <v>1453</v>
      </c>
    </row>
    <row r="653" spans="1:1">
      <c r="A653" s="266" t="s">
        <v>1454</v>
      </c>
    </row>
    <row r="654" spans="1:1">
      <c r="A654" s="266" t="s">
        <v>1455</v>
      </c>
    </row>
    <row r="655" spans="1:1">
      <c r="A655" s="266" t="s">
        <v>1456</v>
      </c>
    </row>
    <row r="656" spans="1:1">
      <c r="A656" s="266" t="s">
        <v>1457</v>
      </c>
    </row>
    <row r="657" spans="1:1">
      <c r="A657" s="266" t="s">
        <v>1458</v>
      </c>
    </row>
    <row r="658" spans="1:1">
      <c r="A658" s="266" t="s">
        <v>1459</v>
      </c>
    </row>
    <row r="659" spans="1:1">
      <c r="A659" s="266" t="s">
        <v>1460</v>
      </c>
    </row>
    <row r="660" spans="1:1">
      <c r="A660" s="266" t="s">
        <v>1461</v>
      </c>
    </row>
    <row r="661" spans="1:1">
      <c r="A661" s="266" t="s">
        <v>1462</v>
      </c>
    </row>
    <row r="662" spans="1:1">
      <c r="A662" s="266" t="s">
        <v>1463</v>
      </c>
    </row>
    <row r="663" spans="1:1">
      <c r="A663" s="266" t="s">
        <v>1464</v>
      </c>
    </row>
    <row r="664" spans="1:1">
      <c r="A664" s="266" t="s">
        <v>1465</v>
      </c>
    </row>
    <row r="665" spans="1:1">
      <c r="A665" s="266" t="s">
        <v>1466</v>
      </c>
    </row>
    <row r="666" spans="1:1">
      <c r="A666" s="266" t="s">
        <v>1467</v>
      </c>
    </row>
    <row r="667" spans="1:1">
      <c r="A667" s="266" t="s">
        <v>1468</v>
      </c>
    </row>
    <row r="668" spans="1:1">
      <c r="A668" s="266" t="s">
        <v>1469</v>
      </c>
    </row>
    <row r="669" spans="1:1">
      <c r="A669" s="266" t="s">
        <v>1470</v>
      </c>
    </row>
    <row r="670" spans="1:1">
      <c r="A670" s="266" t="s">
        <v>1471</v>
      </c>
    </row>
    <row r="671" spans="1:1">
      <c r="A671" s="266" t="s">
        <v>1472</v>
      </c>
    </row>
    <row r="672" spans="1:1">
      <c r="A672" s="266" t="s">
        <v>1473</v>
      </c>
    </row>
    <row r="673" spans="1:2">
      <c r="A673" s="266" t="s">
        <v>1474</v>
      </c>
    </row>
    <row r="674" spans="1:2">
      <c r="A674" s="266" t="s">
        <v>1475</v>
      </c>
    </row>
    <row r="675" spans="1:2">
      <c r="A675" s="266" t="s">
        <v>1476</v>
      </c>
    </row>
    <row r="676" spans="1:2">
      <c r="A676" s="266" t="s">
        <v>1477</v>
      </c>
    </row>
    <row r="677" spans="1:2">
      <c r="A677" s="266" t="s">
        <v>1478</v>
      </c>
    </row>
    <row r="678" spans="1:2">
      <c r="A678" s="275" t="s">
        <v>1479</v>
      </c>
      <c r="B678" s="834">
        <v>45923</v>
      </c>
    </row>
    <row r="679" spans="1:2">
      <c r="A679" s="266" t="s">
        <v>1480</v>
      </c>
    </row>
    <row r="680" spans="1:2">
      <c r="A680" s="266" t="s">
        <v>1481</v>
      </c>
    </row>
    <row r="681" spans="1:2">
      <c r="A681" s="266" t="s">
        <v>1482</v>
      </c>
    </row>
    <row r="682" spans="1:2">
      <c r="A682" s="266" t="s">
        <v>1483</v>
      </c>
    </row>
    <row r="683" spans="1:2">
      <c r="A683" s="275" t="s">
        <v>1484</v>
      </c>
      <c r="B683" s="834">
        <v>45923</v>
      </c>
    </row>
    <row r="684" spans="1:2">
      <c r="A684" s="266" t="s">
        <v>1485</v>
      </c>
    </row>
    <row r="685" spans="1:2">
      <c r="A685" s="266" t="s">
        <v>1486</v>
      </c>
    </row>
    <row r="686" spans="1:2">
      <c r="A686" s="266" t="s">
        <v>1487</v>
      </c>
    </row>
    <row r="687" spans="1:2">
      <c r="A687" s="266" t="s">
        <v>1488</v>
      </c>
    </row>
    <row r="688" spans="1:2">
      <c r="A688" s="266" t="s">
        <v>1489</v>
      </c>
    </row>
    <row r="689" spans="1:1">
      <c r="A689" s="266" t="s">
        <v>1490</v>
      </c>
    </row>
    <row r="690" spans="1:1">
      <c r="A690" s="266" t="s">
        <v>1491</v>
      </c>
    </row>
    <row r="691" spans="1:1">
      <c r="A691" s="266" t="s">
        <v>1492</v>
      </c>
    </row>
    <row r="692" spans="1:1">
      <c r="A692" s="266" t="s">
        <v>1493</v>
      </c>
    </row>
    <row r="693" spans="1:1">
      <c r="A693" s="266" t="s">
        <v>1494</v>
      </c>
    </row>
    <row r="694" spans="1:1">
      <c r="A694" s="266" t="s">
        <v>1495</v>
      </c>
    </row>
    <row r="695" spans="1:1">
      <c r="A695" s="266" t="s">
        <v>1496</v>
      </c>
    </row>
    <row r="696" spans="1:1">
      <c r="A696" s="266" t="s">
        <v>1497</v>
      </c>
    </row>
    <row r="697" spans="1:1">
      <c r="A697" s="266" t="s">
        <v>1498</v>
      </c>
    </row>
    <row r="698" spans="1:1">
      <c r="A698" s="266" t="s">
        <v>1499</v>
      </c>
    </row>
    <row r="699" spans="1:1">
      <c r="A699" s="266" t="s">
        <v>1500</v>
      </c>
    </row>
    <row r="700" spans="1:1">
      <c r="A700" s="266" t="s">
        <v>1501</v>
      </c>
    </row>
    <row r="701" spans="1:1">
      <c r="A701" s="266" t="s">
        <v>1502</v>
      </c>
    </row>
    <row r="702" spans="1:1">
      <c r="A702" s="266" t="s">
        <v>1503</v>
      </c>
    </row>
    <row r="703" spans="1:1">
      <c r="A703" s="266" t="s">
        <v>1504</v>
      </c>
    </row>
    <row r="704" spans="1:1">
      <c r="A704" s="266" t="s">
        <v>1505</v>
      </c>
    </row>
    <row r="705" spans="1:1">
      <c r="A705" s="266" t="s">
        <v>1506</v>
      </c>
    </row>
    <row r="706" spans="1:1">
      <c r="A706" s="266" t="s">
        <v>1507</v>
      </c>
    </row>
    <row r="707" spans="1:1">
      <c r="A707" s="266" t="s">
        <v>1508</v>
      </c>
    </row>
    <row r="708" spans="1:1">
      <c r="A708" s="266" t="s">
        <v>1509</v>
      </c>
    </row>
    <row r="709" spans="1:1">
      <c r="A709" s="266" t="s">
        <v>1510</v>
      </c>
    </row>
    <row r="710" spans="1:1">
      <c r="A710" s="266" t="s">
        <v>1511</v>
      </c>
    </row>
    <row r="711" spans="1:1">
      <c r="A711" s="266" t="s">
        <v>1512</v>
      </c>
    </row>
    <row r="712" spans="1:1">
      <c r="A712" s="266" t="s">
        <v>1513</v>
      </c>
    </row>
    <row r="713" spans="1:1">
      <c r="A713" s="266" t="s">
        <v>1514</v>
      </c>
    </row>
    <row r="714" spans="1:1">
      <c r="A714" s="266" t="s">
        <v>1515</v>
      </c>
    </row>
    <row r="715" spans="1:1">
      <c r="A715" s="266" t="s">
        <v>1516</v>
      </c>
    </row>
    <row r="716" spans="1:1">
      <c r="A716" s="266" t="s">
        <v>1517</v>
      </c>
    </row>
    <row r="717" spans="1:1">
      <c r="A717" s="266" t="s">
        <v>1518</v>
      </c>
    </row>
    <row r="718" spans="1:1">
      <c r="A718" s="266" t="s">
        <v>1519</v>
      </c>
    </row>
    <row r="719" spans="1:1">
      <c r="A719" s="266" t="s">
        <v>1520</v>
      </c>
    </row>
    <row r="720" spans="1:1">
      <c r="A720" s="266" t="s">
        <v>1521</v>
      </c>
    </row>
    <row r="721" spans="1:1">
      <c r="A721" s="266" t="s">
        <v>1522</v>
      </c>
    </row>
    <row r="722" spans="1:1">
      <c r="A722" s="266" t="s">
        <v>1523</v>
      </c>
    </row>
    <row r="723" spans="1:1">
      <c r="A723" s="266" t="s">
        <v>1524</v>
      </c>
    </row>
    <row r="724" spans="1:1">
      <c r="A724" s="266" t="s">
        <v>1525</v>
      </c>
    </row>
    <row r="725" spans="1:1">
      <c r="A725" s="266" t="s">
        <v>1526</v>
      </c>
    </row>
    <row r="726" spans="1:1">
      <c r="A726" s="266" t="s">
        <v>1527</v>
      </c>
    </row>
    <row r="727" spans="1:1">
      <c r="A727" s="266" t="s">
        <v>1528</v>
      </c>
    </row>
    <row r="728" spans="1:1">
      <c r="A728" s="266" t="s">
        <v>1529</v>
      </c>
    </row>
    <row r="729" spans="1:1">
      <c r="A729" s="266" t="s">
        <v>1530</v>
      </c>
    </row>
    <row r="730" spans="1:1">
      <c r="A730" s="266" t="s">
        <v>1531</v>
      </c>
    </row>
    <row r="731" spans="1:1">
      <c r="A731" s="266" t="s">
        <v>1532</v>
      </c>
    </row>
    <row r="732" spans="1:1">
      <c r="A732" s="266" t="s">
        <v>1533</v>
      </c>
    </row>
    <row r="733" spans="1:1">
      <c r="A733" s="266" t="s">
        <v>1534</v>
      </c>
    </row>
    <row r="734" spans="1:1">
      <c r="A734" s="266" t="s">
        <v>1535</v>
      </c>
    </row>
    <row r="735" spans="1:1">
      <c r="A735" s="266" t="s">
        <v>1536</v>
      </c>
    </row>
    <row r="736" spans="1:1">
      <c r="A736" s="266" t="s">
        <v>1537</v>
      </c>
    </row>
    <row r="737" spans="1:2">
      <c r="A737" s="266" t="s">
        <v>1538</v>
      </c>
    </row>
    <row r="738" spans="1:2">
      <c r="A738" s="266" t="s">
        <v>1539</v>
      </c>
    </row>
    <row r="739" spans="1:2">
      <c r="A739" s="266" t="s">
        <v>1540</v>
      </c>
    </row>
    <row r="740" spans="1:2" s="266" customFormat="1">
      <c r="A740" s="266" t="s">
        <v>1541</v>
      </c>
      <c r="B740" s="831"/>
    </row>
    <row r="741" spans="1:2">
      <c r="A741" s="273" t="s">
        <v>1542</v>
      </c>
      <c r="B741" s="831">
        <v>45828</v>
      </c>
    </row>
    <row r="742" spans="1:2">
      <c r="A742" s="266" t="s">
        <v>1543</v>
      </c>
    </row>
    <row r="743" spans="1:2">
      <c r="A743" s="266" t="s">
        <v>1544</v>
      </c>
    </row>
    <row r="744" spans="1:2">
      <c r="A744" s="266" t="s">
        <v>1545</v>
      </c>
    </row>
    <row r="745" spans="1:2">
      <c r="A745" s="266" t="s">
        <v>1546</v>
      </c>
    </row>
    <row r="746" spans="1:2">
      <c r="A746" s="266" t="s">
        <v>1547</v>
      </c>
    </row>
    <row r="747" spans="1:2">
      <c r="A747" s="266" t="s">
        <v>1548</v>
      </c>
    </row>
    <row r="748" spans="1:2">
      <c r="A748" s="266" t="s">
        <v>1549</v>
      </c>
    </row>
    <row r="749" spans="1:2">
      <c r="A749" s="266" t="s">
        <v>1550</v>
      </c>
    </row>
    <row r="750" spans="1:2">
      <c r="A750" s="266" t="s">
        <v>1551</v>
      </c>
    </row>
    <row r="751" spans="1:2">
      <c r="A751" s="266" t="s">
        <v>1552</v>
      </c>
    </row>
    <row r="752" spans="1:2">
      <c r="A752" s="266" t="s">
        <v>1553</v>
      </c>
    </row>
    <row r="753" spans="1:1">
      <c r="A753" s="266" t="s">
        <v>1554</v>
      </c>
    </row>
    <row r="754" spans="1:1">
      <c r="A754" s="266" t="s">
        <v>1555</v>
      </c>
    </row>
    <row r="755" spans="1:1">
      <c r="A755" s="266" t="s">
        <v>1556</v>
      </c>
    </row>
    <row r="756" spans="1:1">
      <c r="A756" s="266" t="s">
        <v>1557</v>
      </c>
    </row>
    <row r="757" spans="1:1">
      <c r="A757" s="266" t="s">
        <v>1558</v>
      </c>
    </row>
    <row r="758" spans="1:1">
      <c r="A758" s="266" t="s">
        <v>1559</v>
      </c>
    </row>
    <row r="759" spans="1:1">
      <c r="A759" s="266" t="s">
        <v>1560</v>
      </c>
    </row>
    <row r="760" spans="1:1">
      <c r="A760" s="266" t="s">
        <v>1561</v>
      </c>
    </row>
    <row r="761" spans="1:1">
      <c r="A761" s="266" t="s">
        <v>1562</v>
      </c>
    </row>
    <row r="762" spans="1:1">
      <c r="A762" s="266" t="s">
        <v>1563</v>
      </c>
    </row>
    <row r="763" spans="1:1">
      <c r="A763" s="266" t="s">
        <v>1564</v>
      </c>
    </row>
    <row r="764" spans="1:1">
      <c r="A764" s="266" t="s">
        <v>1565</v>
      </c>
    </row>
    <row r="765" spans="1:1">
      <c r="A765" s="266" t="s">
        <v>1566</v>
      </c>
    </row>
    <row r="766" spans="1:1">
      <c r="A766" s="266" t="s">
        <v>1567</v>
      </c>
    </row>
    <row r="767" spans="1:1">
      <c r="A767" s="266" t="s">
        <v>1568</v>
      </c>
    </row>
    <row r="768" spans="1:1">
      <c r="A768" s="266" t="s">
        <v>1569</v>
      </c>
    </row>
    <row r="769" spans="1:1">
      <c r="A769" s="266" t="s">
        <v>1570</v>
      </c>
    </row>
    <row r="770" spans="1:1">
      <c r="A770" s="266" t="s">
        <v>1571</v>
      </c>
    </row>
    <row r="771" spans="1:1">
      <c r="A771" s="266" t="s">
        <v>1572</v>
      </c>
    </row>
    <row r="772" spans="1:1">
      <c r="A772" s="266" t="s">
        <v>1573</v>
      </c>
    </row>
    <row r="773" spans="1:1">
      <c r="A773" s="266" t="s">
        <v>1574</v>
      </c>
    </row>
    <row r="774" spans="1:1">
      <c r="A774" s="266" t="s">
        <v>1575</v>
      </c>
    </row>
    <row r="775" spans="1:1">
      <c r="A775" s="266" t="s">
        <v>1576</v>
      </c>
    </row>
    <row r="776" spans="1:1">
      <c r="A776" s="266" t="s">
        <v>1577</v>
      </c>
    </row>
    <row r="777" spans="1:1">
      <c r="A777" s="266" t="s">
        <v>1578</v>
      </c>
    </row>
    <row r="778" spans="1:1">
      <c r="A778" s="266" t="s">
        <v>1579</v>
      </c>
    </row>
    <row r="779" spans="1:1">
      <c r="A779" s="266" t="s">
        <v>1580</v>
      </c>
    </row>
    <row r="780" spans="1:1">
      <c r="A780" s="266" t="s">
        <v>1581</v>
      </c>
    </row>
    <row r="781" spans="1:1">
      <c r="A781" s="266" t="s">
        <v>1582</v>
      </c>
    </row>
    <row r="782" spans="1:1">
      <c r="A782" s="266" t="s">
        <v>1583</v>
      </c>
    </row>
    <row r="783" spans="1:1">
      <c r="A783" s="266" t="s">
        <v>1584</v>
      </c>
    </row>
    <row r="784" spans="1:1">
      <c r="A784" s="266" t="s">
        <v>1585</v>
      </c>
    </row>
    <row r="785" spans="1:1">
      <c r="A785" s="266" t="s">
        <v>1586</v>
      </c>
    </row>
    <row r="786" spans="1:1">
      <c r="A786" s="266" t="s">
        <v>1587</v>
      </c>
    </row>
    <row r="787" spans="1:1">
      <c r="A787" s="266" t="s">
        <v>1588</v>
      </c>
    </row>
    <row r="788" spans="1:1">
      <c r="A788" s="266" t="s">
        <v>1589</v>
      </c>
    </row>
    <row r="789" spans="1:1">
      <c r="A789" s="266" t="s">
        <v>1590</v>
      </c>
    </row>
    <row r="790" spans="1:1">
      <c r="A790" s="266" t="s">
        <v>1591</v>
      </c>
    </row>
    <row r="791" spans="1:1">
      <c r="A791" s="266" t="s">
        <v>1592</v>
      </c>
    </row>
    <row r="792" spans="1:1">
      <c r="A792" s="266" t="s">
        <v>1593</v>
      </c>
    </row>
    <row r="793" spans="1:1">
      <c r="A793" s="266" t="s">
        <v>1594</v>
      </c>
    </row>
    <row r="794" spans="1:1">
      <c r="A794" s="266" t="s">
        <v>1595</v>
      </c>
    </row>
    <row r="795" spans="1:1">
      <c r="A795" s="266" t="s">
        <v>1596</v>
      </c>
    </row>
    <row r="796" spans="1:1">
      <c r="A796" s="266" t="s">
        <v>1597</v>
      </c>
    </row>
    <row r="797" spans="1:1">
      <c r="A797" s="266" t="s">
        <v>1598</v>
      </c>
    </row>
    <row r="798" spans="1:1">
      <c r="A798" s="266" t="s">
        <v>1599</v>
      </c>
    </row>
    <row r="799" spans="1:1">
      <c r="A799" s="266" t="s">
        <v>1600</v>
      </c>
    </row>
    <row r="800" spans="1:1">
      <c r="A800" s="266" t="s">
        <v>1601</v>
      </c>
    </row>
    <row r="801" spans="1:1">
      <c r="A801" s="266" t="s">
        <v>1602</v>
      </c>
    </row>
    <row r="802" spans="1:1">
      <c r="A802" s="266" t="s">
        <v>1603</v>
      </c>
    </row>
    <row r="803" spans="1:1">
      <c r="A803" s="266" t="s">
        <v>1604</v>
      </c>
    </row>
    <row r="804" spans="1:1">
      <c r="A804" s="266" t="s">
        <v>1605</v>
      </c>
    </row>
    <row r="805" spans="1:1">
      <c r="A805" s="266" t="s">
        <v>1606</v>
      </c>
    </row>
    <row r="806" spans="1:1">
      <c r="A806" s="266" t="s">
        <v>1607</v>
      </c>
    </row>
    <row r="807" spans="1:1">
      <c r="A807" s="266" t="s">
        <v>1608</v>
      </c>
    </row>
    <row r="808" spans="1:1">
      <c r="A808" s="266" t="s">
        <v>1609</v>
      </c>
    </row>
    <row r="809" spans="1:1">
      <c r="A809" s="266" t="s">
        <v>1610</v>
      </c>
    </row>
    <row r="810" spans="1:1">
      <c r="A810" s="266" t="s">
        <v>1611</v>
      </c>
    </row>
    <row r="811" spans="1:1">
      <c r="A811" s="266" t="s">
        <v>1612</v>
      </c>
    </row>
    <row r="812" spans="1:1">
      <c r="A812" s="840" t="s">
        <v>1613</v>
      </c>
    </row>
    <row r="813" spans="1:1">
      <c r="A813" s="266" t="s">
        <v>1614</v>
      </c>
    </row>
    <row r="814" spans="1:1">
      <c r="A814" s="266" t="s">
        <v>1615</v>
      </c>
    </row>
    <row r="815" spans="1:1">
      <c r="A815" s="840" t="s">
        <v>1616</v>
      </c>
    </row>
    <row r="816" spans="1:1">
      <c r="A816" s="266" t="s">
        <v>1617</v>
      </c>
    </row>
    <row r="817" spans="1:1">
      <c r="A817" s="266" t="s">
        <v>1618</v>
      </c>
    </row>
    <row r="818" spans="1:1">
      <c r="A818" s="266" t="s">
        <v>1619</v>
      </c>
    </row>
    <row r="819" spans="1:1">
      <c r="A819" s="266" t="s">
        <v>1620</v>
      </c>
    </row>
    <row r="820" spans="1:1">
      <c r="A820" s="266" t="s">
        <v>1621</v>
      </c>
    </row>
    <row r="821" spans="1:1">
      <c r="A821" s="266" t="s">
        <v>1622</v>
      </c>
    </row>
    <row r="822" spans="1:1">
      <c r="A822" s="840" t="s">
        <v>1623</v>
      </c>
    </row>
    <row r="823" spans="1:1">
      <c r="A823" s="266" t="s">
        <v>1624</v>
      </c>
    </row>
    <row r="824" spans="1:1">
      <c r="A824" s="266" t="s">
        <v>1625</v>
      </c>
    </row>
    <row r="825" spans="1:1">
      <c r="A825" s="266" t="s">
        <v>1626</v>
      </c>
    </row>
    <row r="826" spans="1:1">
      <c r="A826" s="266" t="s">
        <v>1627</v>
      </c>
    </row>
    <row r="827" spans="1:1">
      <c r="A827" s="266" t="s">
        <v>1628</v>
      </c>
    </row>
    <row r="828" spans="1:1">
      <c r="A828" s="266" t="s">
        <v>1629</v>
      </c>
    </row>
    <row r="829" spans="1:1">
      <c r="A829" s="266" t="s">
        <v>1630</v>
      </c>
    </row>
    <row r="830" spans="1:1">
      <c r="A830" s="266" t="s">
        <v>1631</v>
      </c>
    </row>
    <row r="831" spans="1:1">
      <c r="A831" s="266" t="s">
        <v>1632</v>
      </c>
    </row>
    <row r="832" spans="1:1">
      <c r="A832" s="266" t="s">
        <v>1633</v>
      </c>
    </row>
    <row r="833" spans="1:2">
      <c r="A833" s="266" t="s">
        <v>1634</v>
      </c>
    </row>
    <row r="834" spans="1:2">
      <c r="A834" s="266" t="s">
        <v>1635</v>
      </c>
    </row>
    <row r="835" spans="1:2">
      <c r="A835" s="266" t="s">
        <v>1636</v>
      </c>
    </row>
    <row r="836" spans="1:2">
      <c r="A836" s="266" t="s">
        <v>1637</v>
      </c>
    </row>
    <row r="837" spans="1:2">
      <c r="A837" s="266" t="s">
        <v>1638</v>
      </c>
    </row>
    <row r="838" spans="1:2">
      <c r="A838" s="266" t="s">
        <v>1639</v>
      </c>
    </row>
    <row r="839" spans="1:2">
      <c r="A839" s="275" t="s">
        <v>1640</v>
      </c>
      <c r="B839" s="834">
        <v>45828</v>
      </c>
    </row>
    <row r="840" spans="1:2">
      <c r="A840" s="266" t="s">
        <v>1641</v>
      </c>
    </row>
    <row r="841" spans="1:2">
      <c r="A841" s="838" t="s">
        <v>1084</v>
      </c>
    </row>
    <row r="842" spans="1:2">
      <c r="A842" s="266" t="s">
        <v>1642</v>
      </c>
    </row>
    <row r="843" spans="1:2">
      <c r="A843" s="266" t="s">
        <v>1643</v>
      </c>
    </row>
    <row r="844" spans="1:2">
      <c r="A844" s="266" t="s">
        <v>1644</v>
      </c>
    </row>
    <row r="845" spans="1:2">
      <c r="A845" s="266" t="s">
        <v>1645</v>
      </c>
    </row>
    <row r="846" spans="1:2">
      <c r="A846" s="266" t="s">
        <v>1646</v>
      </c>
    </row>
    <row r="847" spans="1:2">
      <c r="A847" s="275" t="s">
        <v>1647</v>
      </c>
      <c r="B847" s="831">
        <v>45831</v>
      </c>
    </row>
    <row r="848" spans="1:2">
      <c r="A848" s="266" t="s">
        <v>1648</v>
      </c>
    </row>
    <row r="849" spans="1:1">
      <c r="A849" s="266" t="s">
        <v>1649</v>
      </c>
    </row>
    <row r="850" spans="1:1">
      <c r="A850" s="266" t="s">
        <v>1650</v>
      </c>
    </row>
    <row r="851" spans="1:1">
      <c r="A851" s="266" t="s">
        <v>1651</v>
      </c>
    </row>
    <row r="852" spans="1:1">
      <c r="A852" s="266" t="s">
        <v>1652</v>
      </c>
    </row>
    <row r="853" spans="1:1">
      <c r="A853" s="266" t="s">
        <v>1653</v>
      </c>
    </row>
    <row r="854" spans="1:1">
      <c r="A854" s="266" t="s">
        <v>1654</v>
      </c>
    </row>
    <row r="855" spans="1:1">
      <c r="A855" s="266" t="s">
        <v>1655</v>
      </c>
    </row>
    <row r="856" spans="1:1">
      <c r="A856" s="266" t="s">
        <v>1656</v>
      </c>
    </row>
    <row r="857" spans="1:1">
      <c r="A857" s="266" t="s">
        <v>1657</v>
      </c>
    </row>
    <row r="858" spans="1:1">
      <c r="A858" s="266" t="s">
        <v>1658</v>
      </c>
    </row>
    <row r="859" spans="1:1">
      <c r="A859" s="266" t="s">
        <v>1659</v>
      </c>
    </row>
    <row r="860" spans="1:1">
      <c r="A860" s="266" t="s">
        <v>1660</v>
      </c>
    </row>
    <row r="861" spans="1:1">
      <c r="A861" s="266" t="s">
        <v>1661</v>
      </c>
    </row>
    <row r="862" spans="1:1">
      <c r="A862" s="266" t="s">
        <v>1662</v>
      </c>
    </row>
    <row r="863" spans="1:1">
      <c r="A863" s="266" t="s">
        <v>1663</v>
      </c>
    </row>
    <row r="864" spans="1:1">
      <c r="A864" s="266" t="s">
        <v>1664</v>
      </c>
    </row>
    <row r="865" spans="1:1">
      <c r="A865" s="266" t="s">
        <v>1665</v>
      </c>
    </row>
    <row r="866" spans="1:1">
      <c r="A866" s="266" t="s">
        <v>1666</v>
      </c>
    </row>
    <row r="867" spans="1:1">
      <c r="A867" s="266" t="s">
        <v>1667</v>
      </c>
    </row>
    <row r="868" spans="1:1">
      <c r="A868" s="266" t="s">
        <v>1668</v>
      </c>
    </row>
    <row r="869" spans="1:1">
      <c r="A869" s="266" t="s">
        <v>1669</v>
      </c>
    </row>
    <row r="870" spans="1:1">
      <c r="A870" s="266" t="s">
        <v>1670</v>
      </c>
    </row>
    <row r="871" spans="1:1">
      <c r="A871" s="266" t="s">
        <v>1671</v>
      </c>
    </row>
    <row r="872" spans="1:1">
      <c r="A872" s="266" t="s">
        <v>1672</v>
      </c>
    </row>
    <row r="873" spans="1:1">
      <c r="A873" s="266" t="s">
        <v>1673</v>
      </c>
    </row>
    <row r="874" spans="1:1">
      <c r="A874" s="266" t="s">
        <v>1674</v>
      </c>
    </row>
    <row r="875" spans="1:1">
      <c r="A875" s="266" t="s">
        <v>1675</v>
      </c>
    </row>
    <row r="876" spans="1:1">
      <c r="A876" s="266" t="s">
        <v>1676</v>
      </c>
    </row>
    <row r="877" spans="1:1">
      <c r="A877" s="266" t="s">
        <v>1677</v>
      </c>
    </row>
    <row r="878" spans="1:1">
      <c r="A878" s="266" t="s">
        <v>1678</v>
      </c>
    </row>
    <row r="879" spans="1:1">
      <c r="A879" s="266" t="s">
        <v>1679</v>
      </c>
    </row>
    <row r="880" spans="1:1">
      <c r="A880" s="266" t="s">
        <v>1680</v>
      </c>
    </row>
    <row r="881" spans="1:2">
      <c r="A881" s="266" t="s">
        <v>1681</v>
      </c>
    </row>
    <row r="882" spans="1:2">
      <c r="A882" s="266" t="s">
        <v>1682</v>
      </c>
    </row>
    <row r="883" spans="1:2">
      <c r="A883" s="266" t="s">
        <v>1683</v>
      </c>
    </row>
    <row r="884" spans="1:2">
      <c r="A884" s="266" t="s">
        <v>1684</v>
      </c>
    </row>
    <row r="885" spans="1:2">
      <c r="A885" s="266" t="s">
        <v>1685</v>
      </c>
    </row>
    <row r="886" spans="1:2">
      <c r="A886" s="266" t="s">
        <v>1686</v>
      </c>
    </row>
    <row r="887" spans="1:2">
      <c r="A887" s="266" t="s">
        <v>1687</v>
      </c>
    </row>
    <row r="888" spans="1:2">
      <c r="A888" s="266" t="s">
        <v>1688</v>
      </c>
    </row>
    <row r="889" spans="1:2">
      <c r="A889" s="275" t="s">
        <v>1689</v>
      </c>
      <c r="B889" s="831">
        <v>45740</v>
      </c>
    </row>
    <row r="890" spans="1:2">
      <c r="A890" s="266" t="s">
        <v>1690</v>
      </c>
    </row>
    <row r="891" spans="1:2">
      <c r="A891" s="266" t="s">
        <v>1691</v>
      </c>
    </row>
    <row r="892" spans="1:2">
      <c r="A892" s="266" t="s">
        <v>1692</v>
      </c>
    </row>
    <row r="893" spans="1:2">
      <c r="A893" s="266" t="s">
        <v>1693</v>
      </c>
    </row>
    <row r="894" spans="1:2">
      <c r="A894" s="266" t="s">
        <v>1694</v>
      </c>
    </row>
    <row r="895" spans="1:2">
      <c r="A895" s="266" t="s">
        <v>1695</v>
      </c>
    </row>
    <row r="896" spans="1:2">
      <c r="A896" s="266" t="s">
        <v>1696</v>
      </c>
    </row>
    <row r="897" spans="1:2">
      <c r="A897" s="266" t="s">
        <v>1697</v>
      </c>
    </row>
    <row r="898" spans="1:2">
      <c r="A898" s="266" t="s">
        <v>1698</v>
      </c>
    </row>
    <row r="899" spans="1:2">
      <c r="A899" s="266" t="s">
        <v>1699</v>
      </c>
    </row>
    <row r="900" spans="1:2">
      <c r="A900" s="266" t="s">
        <v>1700</v>
      </c>
    </row>
    <row r="901" spans="1:2">
      <c r="A901" s="266" t="s">
        <v>1701</v>
      </c>
    </row>
    <row r="902" spans="1:2">
      <c r="A902" s="266" t="s">
        <v>1702</v>
      </c>
    </row>
    <row r="903" spans="1:2">
      <c r="A903" s="266" t="s">
        <v>1703</v>
      </c>
    </row>
    <row r="904" spans="1:2">
      <c r="A904" s="266" t="s">
        <v>1704</v>
      </c>
    </row>
    <row r="905" spans="1:2">
      <c r="A905" s="266" t="s">
        <v>1705</v>
      </c>
    </row>
    <row r="906" spans="1:2">
      <c r="A906" s="266" t="s">
        <v>1706</v>
      </c>
    </row>
    <row r="907" spans="1:2">
      <c r="A907" s="266" t="s">
        <v>1707</v>
      </c>
    </row>
    <row r="908" spans="1:2">
      <c r="A908" s="266" t="s">
        <v>1708</v>
      </c>
    </row>
    <row r="909" spans="1:2">
      <c r="A909" s="275" t="s">
        <v>1709</v>
      </c>
      <c r="B909" s="831">
        <v>45737</v>
      </c>
    </row>
    <row r="910" spans="1:2">
      <c r="A910" s="266" t="s">
        <v>1710</v>
      </c>
    </row>
    <row r="911" spans="1:2">
      <c r="A911" s="266" t="s">
        <v>1711</v>
      </c>
    </row>
    <row r="912" spans="1:2">
      <c r="A912" s="266" t="s">
        <v>1712</v>
      </c>
    </row>
    <row r="913" spans="1:1">
      <c r="A913" s="266" t="s">
        <v>1713</v>
      </c>
    </row>
    <row r="914" spans="1:1">
      <c r="A914" s="266" t="s">
        <v>1714</v>
      </c>
    </row>
    <row r="915" spans="1:1">
      <c r="A915" s="266" t="s">
        <v>1715</v>
      </c>
    </row>
    <row r="916" spans="1:1">
      <c r="A916" s="266" t="s">
        <v>1716</v>
      </c>
    </row>
    <row r="917" spans="1:1">
      <c r="A917" s="266" t="s">
        <v>1717</v>
      </c>
    </row>
    <row r="918" spans="1:1">
      <c r="A918" s="266" t="s">
        <v>1718</v>
      </c>
    </row>
    <row r="919" spans="1:1">
      <c r="A919" s="266" t="s">
        <v>1719</v>
      </c>
    </row>
    <row r="920" spans="1:1">
      <c r="A920" s="266" t="s">
        <v>1720</v>
      </c>
    </row>
    <row r="921" spans="1:1">
      <c r="A921" s="266" t="s">
        <v>1721</v>
      </c>
    </row>
    <row r="922" spans="1:1">
      <c r="A922" s="266" t="s">
        <v>1722</v>
      </c>
    </row>
    <row r="923" spans="1:1">
      <c r="A923" s="266" t="s">
        <v>1723</v>
      </c>
    </row>
    <row r="924" spans="1:1">
      <c r="A924" s="266" t="s">
        <v>1724</v>
      </c>
    </row>
    <row r="925" spans="1:1">
      <c r="A925" s="266" t="s">
        <v>1725</v>
      </c>
    </row>
    <row r="926" spans="1:1">
      <c r="A926" s="266" t="s">
        <v>1726</v>
      </c>
    </row>
    <row r="927" spans="1:1">
      <c r="A927" s="266" t="s">
        <v>1727</v>
      </c>
    </row>
    <row r="928" spans="1:1">
      <c r="A928" s="266" t="s">
        <v>1728</v>
      </c>
    </row>
    <row r="929" spans="1:2">
      <c r="A929" s="275" t="s">
        <v>1729</v>
      </c>
      <c r="B929" s="831">
        <v>45831</v>
      </c>
    </row>
    <row r="930" spans="1:2">
      <c r="A930" s="266" t="s">
        <v>1730</v>
      </c>
    </row>
    <row r="931" spans="1:2">
      <c r="A931" s="266" t="s">
        <v>1731</v>
      </c>
    </row>
    <row r="932" spans="1:2">
      <c r="A932" s="266" t="s">
        <v>1732</v>
      </c>
    </row>
    <row r="933" spans="1:2">
      <c r="A933" s="266" t="s">
        <v>1733</v>
      </c>
    </row>
    <row r="934" spans="1:2">
      <c r="A934" s="266" t="s">
        <v>1734</v>
      </c>
    </row>
    <row r="935" spans="1:2">
      <c r="A935" s="266" t="s">
        <v>1735</v>
      </c>
    </row>
    <row r="936" spans="1:2">
      <c r="A936" s="266" t="s">
        <v>1736</v>
      </c>
    </row>
    <row r="937" spans="1:2">
      <c r="A937" s="266" t="s">
        <v>1737</v>
      </c>
    </row>
    <row r="938" spans="1:2">
      <c r="A938" s="275" t="s">
        <v>1738</v>
      </c>
      <c r="B938" s="831">
        <v>45831</v>
      </c>
    </row>
    <row r="939" spans="1:2">
      <c r="A939" s="266" t="s">
        <v>1739</v>
      </c>
    </row>
    <row r="940" spans="1:2">
      <c r="A940" s="266" t="s">
        <v>1740</v>
      </c>
    </row>
    <row r="941" spans="1:2">
      <c r="A941" s="266" t="s">
        <v>1741</v>
      </c>
    </row>
    <row r="942" spans="1:2">
      <c r="A942" s="266" t="s">
        <v>1742</v>
      </c>
    </row>
    <row r="943" spans="1:2">
      <c r="A943" s="266" t="s">
        <v>1743</v>
      </c>
    </row>
    <row r="944" spans="1:2">
      <c r="A944" s="266" t="s">
        <v>1744</v>
      </c>
    </row>
    <row r="945" spans="1:2">
      <c r="A945" s="266" t="s">
        <v>1745</v>
      </c>
    </row>
    <row r="946" spans="1:2">
      <c r="A946" s="266" t="s">
        <v>1746</v>
      </c>
    </row>
    <row r="947" spans="1:2">
      <c r="A947" s="266" t="s">
        <v>1747</v>
      </c>
    </row>
    <row r="948" spans="1:2">
      <c r="A948" s="266" t="s">
        <v>1748</v>
      </c>
    </row>
    <row r="949" spans="1:2">
      <c r="A949" s="266" t="s">
        <v>1749</v>
      </c>
    </row>
    <row r="950" spans="1:2">
      <c r="A950" s="275" t="s">
        <v>1750</v>
      </c>
      <c r="B950" s="831">
        <v>46014</v>
      </c>
    </row>
    <row r="951" spans="1:2">
      <c r="A951" s="266" t="s">
        <v>1751</v>
      </c>
    </row>
    <row r="952" spans="1:2">
      <c r="A952" s="266" t="s">
        <v>1752</v>
      </c>
    </row>
    <row r="953" spans="1:2">
      <c r="A953" s="266" t="s">
        <v>1753</v>
      </c>
    </row>
    <row r="954" spans="1:2">
      <c r="A954" s="266" t="s">
        <v>1754</v>
      </c>
    </row>
    <row r="955" spans="1:2">
      <c r="A955" s="275" t="s">
        <v>1755</v>
      </c>
      <c r="B955" s="831">
        <v>45737</v>
      </c>
    </row>
    <row r="956" spans="1:2">
      <c r="A956" s="266" t="s">
        <v>1756</v>
      </c>
    </row>
    <row r="957" spans="1:2">
      <c r="A957" s="266" t="s">
        <v>1757</v>
      </c>
    </row>
    <row r="958" spans="1:2">
      <c r="A958" s="266" t="s">
        <v>1758</v>
      </c>
    </row>
    <row r="959" spans="1:2">
      <c r="A959" s="266" t="s">
        <v>1759</v>
      </c>
    </row>
    <row r="960" spans="1:2">
      <c r="A960" s="266" t="s">
        <v>1760</v>
      </c>
    </row>
    <row r="961" spans="1:2">
      <c r="A961" s="266" t="s">
        <v>1761</v>
      </c>
    </row>
    <row r="962" spans="1:2">
      <c r="A962" s="275" t="s">
        <v>1762</v>
      </c>
      <c r="B962" s="831">
        <v>45737</v>
      </c>
    </row>
    <row r="963" spans="1:2">
      <c r="A963" s="266" t="s">
        <v>1763</v>
      </c>
    </row>
    <row r="964" spans="1:2">
      <c r="A964" s="266" t="s">
        <v>1764</v>
      </c>
    </row>
    <row r="965" spans="1:2">
      <c r="A965" s="266" t="s">
        <v>1765</v>
      </c>
    </row>
    <row r="966" spans="1:2">
      <c r="A966" s="266" t="s">
        <v>1766</v>
      </c>
    </row>
    <row r="967" spans="1:2">
      <c r="A967" s="266" t="s">
        <v>1767</v>
      </c>
    </row>
    <row r="968" spans="1:2">
      <c r="A968" s="266" t="s">
        <v>1768</v>
      </c>
    </row>
    <row r="969" spans="1:2">
      <c r="A969" s="266" t="s">
        <v>1769</v>
      </c>
    </row>
    <row r="970" spans="1:2">
      <c r="A970" s="266" t="s">
        <v>1770</v>
      </c>
    </row>
    <row r="971" spans="1:2">
      <c r="A971" s="275" t="s">
        <v>1771</v>
      </c>
      <c r="B971" s="831">
        <v>45831</v>
      </c>
    </row>
    <row r="972" spans="1:2">
      <c r="A972" s="266" t="s">
        <v>1772</v>
      </c>
    </row>
    <row r="973" spans="1:2">
      <c r="A973" s="266" t="s">
        <v>1773</v>
      </c>
    </row>
    <row r="974" spans="1:2">
      <c r="A974" s="266" t="s">
        <v>1774</v>
      </c>
    </row>
    <row r="975" spans="1:2">
      <c r="A975" s="266" t="s">
        <v>1775</v>
      </c>
    </row>
    <row r="976" spans="1:2">
      <c r="A976" s="266" t="s">
        <v>1776</v>
      </c>
    </row>
    <row r="977" spans="1:2">
      <c r="A977" s="275" t="s">
        <v>1777</v>
      </c>
      <c r="B977" s="831">
        <v>45921</v>
      </c>
    </row>
    <row r="978" spans="1:2">
      <c r="A978" s="266" t="s">
        <v>1778</v>
      </c>
    </row>
    <row r="979" spans="1:2">
      <c r="A979" s="266" t="s">
        <v>1779</v>
      </c>
    </row>
    <row r="980" spans="1:2">
      <c r="A980" s="266" t="s">
        <v>1780</v>
      </c>
    </row>
    <row r="981" spans="1:2">
      <c r="A981" s="266" t="s">
        <v>1781</v>
      </c>
    </row>
    <row r="982" spans="1:2">
      <c r="A982" s="275" t="s">
        <v>1782</v>
      </c>
      <c r="B982" s="831">
        <v>45737</v>
      </c>
    </row>
    <row r="983" spans="1:2">
      <c r="A983" s="266" t="s">
        <v>1783</v>
      </c>
    </row>
    <row r="984" spans="1:2">
      <c r="A984" s="266" t="s">
        <v>1784</v>
      </c>
    </row>
    <row r="985" spans="1:2">
      <c r="A985" s="266" t="s">
        <v>1785</v>
      </c>
    </row>
    <row r="986" spans="1:2">
      <c r="A986" s="266" t="s">
        <v>1786</v>
      </c>
    </row>
    <row r="987" spans="1:2">
      <c r="A987" s="266" t="s">
        <v>1787</v>
      </c>
    </row>
    <row r="988" spans="1:2">
      <c r="A988" s="266" t="s">
        <v>1788</v>
      </c>
    </row>
    <row r="989" spans="1:2">
      <c r="A989" s="266" t="s">
        <v>1789</v>
      </c>
    </row>
    <row r="990" spans="1:2">
      <c r="A990" s="266" t="s">
        <v>1790</v>
      </c>
    </row>
    <row r="991" spans="1:2">
      <c r="A991" s="266" t="s">
        <v>1791</v>
      </c>
    </row>
    <row r="992" spans="1:2">
      <c r="A992" s="275" t="s">
        <v>1792</v>
      </c>
      <c r="B992" s="831">
        <v>45737</v>
      </c>
    </row>
    <row r="993" spans="1:2">
      <c r="A993" s="266" t="s">
        <v>1793</v>
      </c>
    </row>
    <row r="994" spans="1:2">
      <c r="A994" s="266" t="s">
        <v>1794</v>
      </c>
    </row>
    <row r="995" spans="1:2">
      <c r="A995" s="266" t="s">
        <v>1795</v>
      </c>
    </row>
    <row r="996" spans="1:2">
      <c r="A996" s="266" t="s">
        <v>1796</v>
      </c>
    </row>
    <row r="997" spans="1:2">
      <c r="A997" s="266" t="s">
        <v>1797</v>
      </c>
    </row>
    <row r="998" spans="1:2">
      <c r="A998" s="275" t="s">
        <v>1798</v>
      </c>
      <c r="B998" s="831">
        <v>45737</v>
      </c>
    </row>
    <row r="999" spans="1:2">
      <c r="A999" s="266" t="s">
        <v>1799</v>
      </c>
    </row>
    <row r="1000" spans="1:2">
      <c r="A1000" s="266" t="s">
        <v>1800</v>
      </c>
    </row>
    <row r="1001" spans="1:2">
      <c r="A1001" s="266" t="s">
        <v>1801</v>
      </c>
    </row>
    <row r="1002" spans="1:2">
      <c r="A1002" s="275" t="s">
        <v>1802</v>
      </c>
      <c r="B1002" s="831">
        <v>45737</v>
      </c>
    </row>
    <row r="1003" spans="1:2">
      <c r="A1003" s="266" t="s">
        <v>1803</v>
      </c>
    </row>
    <row r="1004" spans="1:2">
      <c r="A1004" s="266" t="s">
        <v>1804</v>
      </c>
    </row>
    <row r="1005" spans="1:2">
      <c r="A1005" s="275" t="s">
        <v>1805</v>
      </c>
      <c r="B1005" s="831">
        <v>45831</v>
      </c>
    </row>
    <row r="1006" spans="1:2">
      <c r="A1006" s="266" t="s">
        <v>1806</v>
      </c>
    </row>
    <row r="1007" spans="1:2">
      <c r="A1007" s="266" t="s">
        <v>1807</v>
      </c>
    </row>
    <row r="1008" spans="1:2">
      <c r="A1008" s="266" t="s">
        <v>1808</v>
      </c>
    </row>
    <row r="1009" spans="1:2">
      <c r="A1009" s="266" t="s">
        <v>1809</v>
      </c>
    </row>
    <row r="1010" spans="1:2">
      <c r="A1010" s="275" t="s">
        <v>1810</v>
      </c>
      <c r="B1010" s="831">
        <v>45737</v>
      </c>
    </row>
    <row r="1011" spans="1:2">
      <c r="A1011" s="275" t="s">
        <v>1811</v>
      </c>
      <c r="B1011" s="831">
        <v>45737</v>
      </c>
    </row>
    <row r="1012" spans="1:2">
      <c r="A1012" s="266" t="s">
        <v>1812</v>
      </c>
    </row>
    <row r="1013" spans="1:2">
      <c r="A1013" s="266" t="s">
        <v>1813</v>
      </c>
    </row>
    <row r="1014" spans="1:2">
      <c r="A1014" s="266" t="s">
        <v>1814</v>
      </c>
    </row>
    <row r="1015" spans="1:2">
      <c r="A1015" s="266" t="s">
        <v>1815</v>
      </c>
    </row>
    <row r="1016" spans="1:2">
      <c r="A1016" s="266" t="s">
        <v>1816</v>
      </c>
    </row>
    <row r="1017" spans="1:2">
      <c r="A1017" s="266" t="s">
        <v>1817</v>
      </c>
    </row>
    <row r="1018" spans="1:2">
      <c r="A1018" s="266" t="s">
        <v>1818</v>
      </c>
    </row>
    <row r="1019" spans="1:2">
      <c r="A1019" s="266" t="s">
        <v>1819</v>
      </c>
    </row>
    <row r="1020" spans="1:2">
      <c r="A1020" s="266" t="s">
        <v>1820</v>
      </c>
    </row>
    <row r="1021" spans="1:2">
      <c r="A1021" s="266" t="s">
        <v>1821</v>
      </c>
    </row>
    <row r="1022" spans="1:2">
      <c r="A1022" s="266" t="s">
        <v>1822</v>
      </c>
    </row>
    <row r="1023" spans="1:2">
      <c r="A1023" s="266" t="s">
        <v>1823</v>
      </c>
    </row>
    <row r="1024" spans="1:2">
      <c r="A1024" s="266" t="s">
        <v>1824</v>
      </c>
    </row>
    <row r="1025" spans="1:2">
      <c r="A1025" s="266" t="s">
        <v>1825</v>
      </c>
    </row>
    <row r="1026" spans="1:2">
      <c r="A1026" s="266" t="s">
        <v>1826</v>
      </c>
    </row>
    <row r="1027" spans="1:2">
      <c r="A1027" s="266" t="s">
        <v>1827</v>
      </c>
    </row>
    <row r="1028" spans="1:2">
      <c r="A1028" s="266" t="s">
        <v>1828</v>
      </c>
    </row>
    <row r="1029" spans="1:2">
      <c r="A1029" s="266" t="s">
        <v>1829</v>
      </c>
    </row>
    <row r="1030" spans="1:2">
      <c r="A1030" s="266" t="s">
        <v>1830</v>
      </c>
    </row>
    <row r="1031" spans="1:2">
      <c r="A1031" s="266" t="s">
        <v>1831</v>
      </c>
    </row>
    <row r="1032" spans="1:2">
      <c r="A1032" s="266" t="s">
        <v>1832</v>
      </c>
    </row>
    <row r="1033" spans="1:2">
      <c r="A1033" s="838" t="s">
        <v>1084</v>
      </c>
    </row>
    <row r="1034" spans="1:2">
      <c r="A1034" s="266" t="s">
        <v>1833</v>
      </c>
    </row>
    <row r="1035" spans="1:2" s="268" customFormat="1">
      <c r="A1035" s="266" t="s">
        <v>1834</v>
      </c>
      <c r="B1035" s="831"/>
    </row>
    <row r="1036" spans="1:2">
      <c r="A1036" s="273" t="s">
        <v>1835</v>
      </c>
      <c r="B1036" s="833">
        <v>45832</v>
      </c>
    </row>
    <row r="1037" spans="1:2">
      <c r="A1037" s="266" t="s">
        <v>1836</v>
      </c>
    </row>
    <row r="1038" spans="1:2">
      <c r="A1038" s="266" t="s">
        <v>1837</v>
      </c>
    </row>
    <row r="1039" spans="1:2">
      <c r="A1039" s="266" t="s">
        <v>1838</v>
      </c>
    </row>
    <row r="1040" spans="1:2" s="268" customFormat="1">
      <c r="A1040" s="266" t="s">
        <v>1839</v>
      </c>
      <c r="B1040" s="831"/>
    </row>
    <row r="1041" spans="1:2" s="268" customFormat="1">
      <c r="A1041" s="273" t="s">
        <v>1840</v>
      </c>
      <c r="B1041" s="833">
        <v>45832</v>
      </c>
    </row>
    <row r="1042" spans="1:2">
      <c r="A1042" s="273" t="s">
        <v>1841</v>
      </c>
      <c r="B1042" s="833">
        <v>45924</v>
      </c>
    </row>
    <row r="1043" spans="1:2">
      <c r="A1043" s="266" t="s">
        <v>1842</v>
      </c>
    </row>
    <row r="1044" spans="1:2">
      <c r="A1044" s="266" t="s">
        <v>1843</v>
      </c>
    </row>
    <row r="1045" spans="1:2">
      <c r="A1045" s="266" t="s">
        <v>1844</v>
      </c>
    </row>
    <row r="1046" spans="1:2">
      <c r="A1046" s="266" t="s">
        <v>1845</v>
      </c>
    </row>
    <row r="1047" spans="1:2" s="266" customFormat="1">
      <c r="A1047" s="266" t="s">
        <v>1846</v>
      </c>
      <c r="B1047" s="831"/>
    </row>
    <row r="1048" spans="1:2" s="266" customFormat="1">
      <c r="A1048" s="273" t="s">
        <v>1847</v>
      </c>
      <c r="B1048" s="831">
        <v>45832</v>
      </c>
    </row>
    <row r="1049" spans="1:2">
      <c r="A1049" s="273" t="s">
        <v>1848</v>
      </c>
      <c r="B1049" s="831">
        <v>45924</v>
      </c>
    </row>
    <row r="1050" spans="1:2">
      <c r="A1050" s="266" t="s">
        <v>1849</v>
      </c>
    </row>
    <row r="1051" spans="1:2">
      <c r="A1051" s="266" t="s">
        <v>1850</v>
      </c>
    </row>
    <row r="1052" spans="1:2">
      <c r="A1052" s="266" t="s">
        <v>1851</v>
      </c>
    </row>
    <row r="1053" spans="1:2">
      <c r="A1053" s="266" t="s">
        <v>1852</v>
      </c>
    </row>
    <row r="1054" spans="1:2">
      <c r="A1054" s="266" t="s">
        <v>1853</v>
      </c>
    </row>
    <row r="1055" spans="1:2">
      <c r="A1055" s="266" t="s">
        <v>1854</v>
      </c>
    </row>
    <row r="1056" spans="1:2">
      <c r="A1056" s="266" t="s">
        <v>1855</v>
      </c>
    </row>
    <row r="1057" spans="1:2">
      <c r="A1057" s="266" t="s">
        <v>1856</v>
      </c>
    </row>
    <row r="1058" spans="1:2">
      <c r="A1058" s="266" t="s">
        <v>1857</v>
      </c>
    </row>
    <row r="1059" spans="1:2">
      <c r="A1059" s="266" t="s">
        <v>1858</v>
      </c>
    </row>
    <row r="1060" spans="1:2" s="268" customFormat="1">
      <c r="A1060" s="266" t="s">
        <v>1859</v>
      </c>
      <c r="B1060" s="831"/>
    </row>
    <row r="1061" spans="1:2">
      <c r="A1061" s="273" t="s">
        <v>1860</v>
      </c>
      <c r="B1061" s="833">
        <v>45825</v>
      </c>
    </row>
    <row r="1062" spans="1:2">
      <c r="A1062" s="266" t="s">
        <v>1861</v>
      </c>
    </row>
    <row r="1063" spans="1:2">
      <c r="A1063" s="266" t="s">
        <v>1862</v>
      </c>
    </row>
    <row r="1064" spans="1:2">
      <c r="A1064" s="266" t="s">
        <v>1863</v>
      </c>
    </row>
    <row r="1065" spans="1:2" s="266" customFormat="1">
      <c r="A1065" s="266" t="s">
        <v>1864</v>
      </c>
      <c r="B1065" s="831"/>
    </row>
    <row r="1066" spans="1:2" s="266" customFormat="1">
      <c r="A1066" s="275" t="s">
        <v>1865</v>
      </c>
      <c r="B1066" s="831">
        <v>45917</v>
      </c>
    </row>
    <row r="1067" spans="1:2">
      <c r="A1067" s="273" t="s">
        <v>1866</v>
      </c>
      <c r="B1067" s="831">
        <v>45917</v>
      </c>
    </row>
    <row r="1068" spans="1:2">
      <c r="A1068" s="266" t="s">
        <v>1867</v>
      </c>
    </row>
    <row r="1069" spans="1:2">
      <c r="A1069" s="273" t="s">
        <v>1868</v>
      </c>
      <c r="B1069" s="831">
        <v>45917</v>
      </c>
    </row>
    <row r="1070" spans="1:2">
      <c r="A1070" s="273" t="s">
        <v>1869</v>
      </c>
      <c r="B1070" s="831">
        <v>45917</v>
      </c>
    </row>
    <row r="1071" spans="1:2">
      <c r="A1071" s="273" t="s">
        <v>1870</v>
      </c>
      <c r="B1071" s="831">
        <v>45734</v>
      </c>
    </row>
    <row r="1072" spans="1:2">
      <c r="A1072" s="273" t="s">
        <v>1871</v>
      </c>
      <c r="B1072" s="831">
        <v>45917</v>
      </c>
    </row>
    <row r="1073" spans="1:2">
      <c r="A1073" s="275" t="s">
        <v>1872</v>
      </c>
      <c r="B1073" s="831">
        <v>45917</v>
      </c>
    </row>
    <row r="1074" spans="1:2">
      <c r="A1074" s="273" t="s">
        <v>1873</v>
      </c>
      <c r="B1074" s="831">
        <v>45917</v>
      </c>
    </row>
    <row r="1075" spans="1:2">
      <c r="A1075" s="266" t="s">
        <v>1874</v>
      </c>
    </row>
    <row r="1076" spans="1:2">
      <c r="A1076" s="266" t="s">
        <v>1875</v>
      </c>
    </row>
    <row r="1077" spans="1:2">
      <c r="A1077" s="266" t="s">
        <v>1876</v>
      </c>
    </row>
    <row r="1078" spans="1:2">
      <c r="A1078" s="266" t="s">
        <v>1877</v>
      </c>
    </row>
    <row r="1079" spans="1:2">
      <c r="A1079" s="266" t="s">
        <v>1878</v>
      </c>
    </row>
    <row r="1080" spans="1:2">
      <c r="A1080" s="266" t="s">
        <v>1879</v>
      </c>
    </row>
    <row r="1081" spans="1:2">
      <c r="A1081" s="266" t="s">
        <v>1880</v>
      </c>
    </row>
    <row r="1082" spans="1:2">
      <c r="A1082" s="266" t="s">
        <v>1881</v>
      </c>
    </row>
    <row r="1083" spans="1:2">
      <c r="A1083" s="266" t="s">
        <v>1882</v>
      </c>
    </row>
    <row r="1084" spans="1:2">
      <c r="A1084" s="266" t="s">
        <v>1883</v>
      </c>
    </row>
    <row r="1085" spans="1:2">
      <c r="A1085" s="266" t="s">
        <v>1884</v>
      </c>
    </row>
    <row r="1086" spans="1:2">
      <c r="A1086" s="266" t="s">
        <v>1885</v>
      </c>
    </row>
    <row r="1087" spans="1:2">
      <c r="A1087" s="266" t="s">
        <v>1886</v>
      </c>
    </row>
    <row r="1088" spans="1:2">
      <c r="A1088" s="266" t="s">
        <v>1887</v>
      </c>
    </row>
    <row r="1089" spans="1:1">
      <c r="A1089" s="266" t="s">
        <v>1888</v>
      </c>
    </row>
    <row r="1090" spans="1:1">
      <c r="A1090" s="266" t="s">
        <v>1889</v>
      </c>
    </row>
    <row r="1091" spans="1:1">
      <c r="A1091" s="266" t="s">
        <v>1890</v>
      </c>
    </row>
    <row r="1092" spans="1:1">
      <c r="A1092" s="266" t="s">
        <v>1891</v>
      </c>
    </row>
    <row r="1093" spans="1:1">
      <c r="A1093" s="266" t="s">
        <v>1892</v>
      </c>
    </row>
    <row r="1094" spans="1:1">
      <c r="A1094" s="266" t="s">
        <v>1893</v>
      </c>
    </row>
    <row r="1095" spans="1:1">
      <c r="A1095" s="266" t="s">
        <v>1894</v>
      </c>
    </row>
    <row r="1096" spans="1:1">
      <c r="A1096" s="266" t="s">
        <v>1895</v>
      </c>
    </row>
    <row r="1097" spans="1:1">
      <c r="A1097" s="266" t="s">
        <v>1896</v>
      </c>
    </row>
    <row r="1098" spans="1:1">
      <c r="A1098" s="266" t="s">
        <v>1897</v>
      </c>
    </row>
    <row r="1099" spans="1:1">
      <c r="A1099" s="266" t="s">
        <v>1898</v>
      </c>
    </row>
    <row r="1100" spans="1:1">
      <c r="A1100" s="266" t="s">
        <v>1899</v>
      </c>
    </row>
    <row r="1101" spans="1:1">
      <c r="A1101" s="266" t="s">
        <v>1900</v>
      </c>
    </row>
    <row r="1102" spans="1:1">
      <c r="A1102" s="266" t="s">
        <v>1901</v>
      </c>
    </row>
    <row r="1103" spans="1:1">
      <c r="A1103" s="266" t="s">
        <v>1902</v>
      </c>
    </row>
    <row r="1104" spans="1:1">
      <c r="A1104" s="266" t="s">
        <v>1903</v>
      </c>
    </row>
    <row r="1105" spans="1:2">
      <c r="A1105" s="275" t="s">
        <v>1904</v>
      </c>
      <c r="B1105" s="831">
        <v>45737</v>
      </c>
    </row>
    <row r="1106" spans="1:2">
      <c r="A1106" s="266" t="s">
        <v>1905</v>
      </c>
    </row>
    <row r="1107" spans="1:2">
      <c r="A1107" s="266" t="s">
        <v>1906</v>
      </c>
    </row>
    <row r="1108" spans="1:2">
      <c r="A1108" s="266" t="s">
        <v>1907</v>
      </c>
    </row>
    <row r="1109" spans="1:2">
      <c r="A1109" s="266" t="s">
        <v>1908</v>
      </c>
    </row>
    <row r="1110" spans="1:2">
      <c r="A1110" s="266" t="s">
        <v>1909</v>
      </c>
    </row>
    <row r="1111" spans="1:2">
      <c r="A1111" s="266" t="s">
        <v>1910</v>
      </c>
    </row>
    <row r="1112" spans="1:2">
      <c r="A1112" s="266" t="s">
        <v>1911</v>
      </c>
    </row>
    <row r="1113" spans="1:2">
      <c r="A1113" s="266" t="s">
        <v>1912</v>
      </c>
    </row>
    <row r="1114" spans="1:2">
      <c r="A1114" s="266" t="s">
        <v>1913</v>
      </c>
    </row>
    <row r="1115" spans="1:2">
      <c r="A1115" s="275" t="s">
        <v>1914</v>
      </c>
      <c r="B1115" s="831">
        <v>46014</v>
      </c>
    </row>
    <row r="1116" spans="1:2">
      <c r="A1116" s="266" t="s">
        <v>1915</v>
      </c>
    </row>
    <row r="1117" spans="1:2">
      <c r="A1117" s="266" t="s">
        <v>1916</v>
      </c>
    </row>
    <row r="1118" spans="1:2">
      <c r="A1118" s="266" t="s">
        <v>1917</v>
      </c>
    </row>
    <row r="1119" spans="1:2">
      <c r="A1119" s="266" t="s">
        <v>1918</v>
      </c>
    </row>
    <row r="1120" spans="1:2">
      <c r="A1120" s="266" t="s">
        <v>1919</v>
      </c>
    </row>
    <row r="1121" spans="1:2">
      <c r="A1121" s="266" t="s">
        <v>1920</v>
      </c>
    </row>
    <row r="1122" spans="1:2">
      <c r="A1122" s="266" t="s">
        <v>1921</v>
      </c>
    </row>
    <row r="1123" spans="1:2">
      <c r="A1123" s="266" t="s">
        <v>1922</v>
      </c>
    </row>
    <row r="1124" spans="1:2">
      <c r="A1124" s="266" t="s">
        <v>1923</v>
      </c>
    </row>
    <row r="1125" spans="1:2">
      <c r="A1125" s="266" t="s">
        <v>1924</v>
      </c>
    </row>
    <row r="1126" spans="1:2">
      <c r="A1126" s="266" t="s">
        <v>1925</v>
      </c>
    </row>
    <row r="1127" spans="1:2">
      <c r="A1127" s="266" t="s">
        <v>1926</v>
      </c>
    </row>
    <row r="1128" spans="1:2">
      <c r="A1128" s="275" t="s">
        <v>1927</v>
      </c>
      <c r="B1128" s="831">
        <v>45831</v>
      </c>
    </row>
    <row r="1129" spans="1:2">
      <c r="A1129" s="266" t="s">
        <v>1928</v>
      </c>
    </row>
    <row r="1130" spans="1:2">
      <c r="A1130" s="266" t="s">
        <v>1929</v>
      </c>
    </row>
    <row r="1131" spans="1:2">
      <c r="A1131" s="266" t="s">
        <v>1930</v>
      </c>
    </row>
    <row r="1132" spans="1:2">
      <c r="A1132" s="266" t="s">
        <v>1931</v>
      </c>
    </row>
    <row r="1133" spans="1:2">
      <c r="A1133" s="266" t="s">
        <v>1932</v>
      </c>
    </row>
    <row r="1134" spans="1:2">
      <c r="A1134" s="266" t="s">
        <v>1933</v>
      </c>
    </row>
    <row r="1135" spans="1:2">
      <c r="A1135" s="266" t="s">
        <v>1934</v>
      </c>
    </row>
    <row r="1136" spans="1:2">
      <c r="A1136" s="266" t="s">
        <v>1935</v>
      </c>
    </row>
    <row r="1137" spans="1:2">
      <c r="A1137" s="266" t="s">
        <v>1936</v>
      </c>
    </row>
    <row r="1138" spans="1:2">
      <c r="A1138" s="275" t="s">
        <v>1937</v>
      </c>
      <c r="B1138" s="831">
        <v>45737</v>
      </c>
    </row>
    <row r="1139" spans="1:2">
      <c r="A1139" s="266" t="s">
        <v>1938</v>
      </c>
    </row>
    <row r="1140" spans="1:2">
      <c r="A1140" s="266" t="s">
        <v>1939</v>
      </c>
    </row>
    <row r="1141" spans="1:2">
      <c r="A1141" s="266" t="s">
        <v>1940</v>
      </c>
    </row>
    <row r="1142" spans="1:2">
      <c r="A1142" s="266" t="s">
        <v>1941</v>
      </c>
    </row>
    <row r="1143" spans="1:2">
      <c r="A1143" s="266" t="s">
        <v>1942</v>
      </c>
    </row>
    <row r="1144" spans="1:2">
      <c r="A1144" s="266" t="s">
        <v>1943</v>
      </c>
    </row>
    <row r="1145" spans="1:2">
      <c r="A1145" s="266" t="s">
        <v>1944</v>
      </c>
    </row>
    <row r="1146" spans="1:2">
      <c r="A1146" s="266" t="s">
        <v>1945</v>
      </c>
    </row>
    <row r="1147" spans="1:2">
      <c r="A1147" s="266" t="s">
        <v>1946</v>
      </c>
    </row>
    <row r="1148" spans="1:2">
      <c r="A1148" s="275" t="s">
        <v>1947</v>
      </c>
      <c r="B1148" s="831">
        <v>45737</v>
      </c>
    </row>
    <row r="1149" spans="1:2">
      <c r="A1149" s="266" t="s">
        <v>1948</v>
      </c>
    </row>
    <row r="1150" spans="1:2">
      <c r="A1150" s="266" t="s">
        <v>1949</v>
      </c>
    </row>
    <row r="1151" spans="1:2">
      <c r="A1151" s="266" t="s">
        <v>1950</v>
      </c>
    </row>
    <row r="1152" spans="1:2">
      <c r="A1152" s="266" t="s">
        <v>1951</v>
      </c>
    </row>
    <row r="1153" spans="1:2">
      <c r="A1153" s="266" t="s">
        <v>1952</v>
      </c>
    </row>
    <row r="1154" spans="1:2">
      <c r="A1154" s="266" t="s">
        <v>1953</v>
      </c>
    </row>
    <row r="1155" spans="1:2">
      <c r="A1155" s="266" t="s">
        <v>1954</v>
      </c>
    </row>
    <row r="1156" spans="1:2">
      <c r="A1156" s="266" t="s">
        <v>1955</v>
      </c>
    </row>
    <row r="1157" spans="1:2">
      <c r="A1157" s="275" t="s">
        <v>1956</v>
      </c>
      <c r="B1157" s="831">
        <v>45737</v>
      </c>
    </row>
    <row r="1158" spans="1:2">
      <c r="A1158" s="275" t="s">
        <v>1957</v>
      </c>
      <c r="B1158" s="831">
        <v>45737</v>
      </c>
    </row>
    <row r="1159" spans="1:2">
      <c r="A1159" s="266" t="s">
        <v>1958</v>
      </c>
    </row>
    <row r="1160" spans="1:2">
      <c r="A1160" s="266" t="s">
        <v>1959</v>
      </c>
    </row>
    <row r="1161" spans="1:2">
      <c r="A1161" s="266" t="s">
        <v>1960</v>
      </c>
    </row>
    <row r="1162" spans="1:2">
      <c r="A1162" s="266" t="s">
        <v>1961</v>
      </c>
    </row>
    <row r="1163" spans="1:2">
      <c r="A1163" s="266" t="s">
        <v>1962</v>
      </c>
    </row>
    <row r="1164" spans="1:2">
      <c r="A1164" s="266" t="s">
        <v>1963</v>
      </c>
    </row>
    <row r="1165" spans="1:2">
      <c r="A1165" s="266" t="s">
        <v>1964</v>
      </c>
    </row>
    <row r="1166" spans="1:2">
      <c r="A1166" s="266" t="s">
        <v>1965</v>
      </c>
    </row>
    <row r="1167" spans="1:2">
      <c r="A1167" s="266" t="s">
        <v>1966</v>
      </c>
    </row>
    <row r="1168" spans="1:2">
      <c r="A1168" s="266" t="s">
        <v>1967</v>
      </c>
    </row>
    <row r="1169" spans="1:2">
      <c r="A1169" s="266" t="s">
        <v>1968</v>
      </c>
    </row>
    <row r="1170" spans="1:2">
      <c r="A1170" s="266" t="s">
        <v>1969</v>
      </c>
    </row>
    <row r="1171" spans="1:2">
      <c r="A1171" s="266" t="s">
        <v>1970</v>
      </c>
    </row>
    <row r="1172" spans="1:2">
      <c r="A1172" s="266" t="s">
        <v>1971</v>
      </c>
    </row>
    <row r="1173" spans="1:2">
      <c r="A1173" s="275" t="s">
        <v>1972</v>
      </c>
      <c r="B1173" s="831">
        <v>45737</v>
      </c>
    </row>
    <row r="1174" spans="1:2">
      <c r="A1174" s="266" t="s">
        <v>1973</v>
      </c>
    </row>
    <row r="1175" spans="1:2" s="266" customFormat="1">
      <c r="A1175" s="266" t="s">
        <v>1974</v>
      </c>
      <c r="B1175" s="831"/>
    </row>
    <row r="1176" spans="1:2">
      <c r="A1176" s="267" t="s">
        <v>1975</v>
      </c>
    </row>
    <row r="1177" spans="1:2">
      <c r="A1177" s="838" t="s">
        <v>1084</v>
      </c>
    </row>
    <row r="1178" spans="1:2">
      <c r="A1178" s="266" t="s">
        <v>1976</v>
      </c>
    </row>
    <row r="1179" spans="1:2">
      <c r="A1179" s="266" t="s">
        <v>1977</v>
      </c>
    </row>
    <row r="1180" spans="1:2">
      <c r="A1180" s="266" t="s">
        <v>1978</v>
      </c>
    </row>
    <row r="1181" spans="1:2">
      <c r="A1181" s="266" t="s">
        <v>1979</v>
      </c>
    </row>
    <row r="1182" spans="1:2">
      <c r="A1182" s="266" t="s">
        <v>1980</v>
      </c>
    </row>
    <row r="1183" spans="1:2">
      <c r="A1183" s="266" t="s">
        <v>1981</v>
      </c>
    </row>
    <row r="1184" spans="1:2">
      <c r="A1184" s="266" t="s">
        <v>1982</v>
      </c>
    </row>
    <row r="1185" spans="1:2" s="271" customFormat="1">
      <c r="A1185" s="266" t="s">
        <v>1983</v>
      </c>
      <c r="B1185" s="831"/>
    </row>
    <row r="1186" spans="1:2" s="271" customFormat="1">
      <c r="A1186" s="273" t="s">
        <v>1984</v>
      </c>
      <c r="B1186" s="831">
        <v>45821</v>
      </c>
    </row>
    <row r="1187" spans="1:2" s="271" customFormat="1">
      <c r="A1187" s="273" t="s">
        <v>1985</v>
      </c>
      <c r="B1187" s="831">
        <v>45918</v>
      </c>
    </row>
    <row r="1188" spans="1:2">
      <c r="A1188" s="273" t="s">
        <v>1986</v>
      </c>
      <c r="B1188" s="831">
        <v>45825</v>
      </c>
    </row>
    <row r="1189" spans="1:2">
      <c r="A1189" s="266" t="s">
        <v>1987</v>
      </c>
    </row>
    <row r="1190" spans="1:2">
      <c r="A1190" s="266" t="s">
        <v>1988</v>
      </c>
    </row>
    <row r="1191" spans="1:2">
      <c r="A1191" s="266" t="s">
        <v>1989</v>
      </c>
    </row>
    <row r="1192" spans="1:2">
      <c r="A1192" s="266" t="s">
        <v>1990</v>
      </c>
    </row>
    <row r="1193" spans="1:2">
      <c r="A1193" s="266" t="s">
        <v>1991</v>
      </c>
    </row>
    <row r="1194" spans="1:2">
      <c r="A1194" s="266" t="s">
        <v>1992</v>
      </c>
    </row>
    <row r="1195" spans="1:2">
      <c r="A1195" s="266" t="s">
        <v>1993</v>
      </c>
    </row>
    <row r="1196" spans="1:2" s="271" customFormat="1">
      <c r="A1196" s="266" t="s">
        <v>1994</v>
      </c>
      <c r="B1196" s="831"/>
    </row>
    <row r="1197" spans="1:2" s="271" customFormat="1">
      <c r="A1197" s="273" t="s">
        <v>1995</v>
      </c>
      <c r="B1197" s="831">
        <v>45917</v>
      </c>
    </row>
    <row r="1198" spans="1:2" s="271" customFormat="1">
      <c r="A1198" s="273" t="s">
        <v>1996</v>
      </c>
      <c r="B1198" s="831">
        <v>45918</v>
      </c>
    </row>
    <row r="1199" spans="1:2" s="271" customFormat="1">
      <c r="A1199" s="273" t="s">
        <v>1997</v>
      </c>
      <c r="B1199" s="831">
        <v>45828</v>
      </c>
    </row>
    <row r="1200" spans="1:2">
      <c r="A1200" s="273" t="s">
        <v>1998</v>
      </c>
      <c r="B1200" s="831">
        <v>45828</v>
      </c>
    </row>
    <row r="1201" spans="1:2">
      <c r="A1201" s="266" t="s">
        <v>1999</v>
      </c>
    </row>
    <row r="1202" spans="1:2" s="271" customFormat="1">
      <c r="A1202" s="266" t="s">
        <v>2000</v>
      </c>
      <c r="B1202" s="831"/>
    </row>
    <row r="1203" spans="1:2" s="271" customFormat="1">
      <c r="A1203" s="273" t="s">
        <v>2001</v>
      </c>
      <c r="B1203" s="831">
        <v>45825</v>
      </c>
    </row>
    <row r="1204" spans="1:2" s="271" customFormat="1">
      <c r="A1204" s="273" t="s">
        <v>2002</v>
      </c>
      <c r="B1204" s="831">
        <v>45823</v>
      </c>
    </row>
    <row r="1205" spans="1:2">
      <c r="A1205" s="273" t="s">
        <v>2003</v>
      </c>
      <c r="B1205" s="831">
        <v>45828</v>
      </c>
    </row>
    <row r="1206" spans="1:2">
      <c r="A1206" s="266" t="s">
        <v>2004</v>
      </c>
    </row>
    <row r="1207" spans="1:2">
      <c r="A1207" s="266" t="s">
        <v>2005</v>
      </c>
    </row>
    <row r="1208" spans="1:2">
      <c r="A1208" s="266" t="s">
        <v>2006</v>
      </c>
    </row>
    <row r="1209" spans="1:2">
      <c r="A1209" s="266" t="s">
        <v>2007</v>
      </c>
    </row>
    <row r="1210" spans="1:2">
      <c r="A1210" s="266" t="s">
        <v>2008</v>
      </c>
    </row>
    <row r="1211" spans="1:2">
      <c r="A1211" s="266" t="s">
        <v>2009</v>
      </c>
    </row>
    <row r="1212" spans="1:2">
      <c r="A1212" s="266" t="s">
        <v>2010</v>
      </c>
    </row>
    <row r="1213" spans="1:2">
      <c r="A1213" s="266" t="s">
        <v>2011</v>
      </c>
    </row>
    <row r="1214" spans="1:2">
      <c r="A1214" s="266" t="s">
        <v>2012</v>
      </c>
    </row>
    <row r="1215" spans="1:2">
      <c r="A1215" s="266" t="s">
        <v>2013</v>
      </c>
    </row>
    <row r="1216" spans="1:2">
      <c r="A1216" s="266" t="s">
        <v>2014</v>
      </c>
    </row>
    <row r="1217" spans="1:2">
      <c r="A1217" s="266" t="s">
        <v>2015</v>
      </c>
    </row>
    <row r="1218" spans="1:2">
      <c r="A1218" s="266" t="s">
        <v>2016</v>
      </c>
    </row>
    <row r="1219" spans="1:2">
      <c r="A1219" s="266" t="s">
        <v>2017</v>
      </c>
    </row>
    <row r="1220" spans="1:2">
      <c r="A1220" s="266" t="s">
        <v>2018</v>
      </c>
    </row>
    <row r="1221" spans="1:2">
      <c r="A1221" s="266" t="s">
        <v>2019</v>
      </c>
    </row>
    <row r="1222" spans="1:2">
      <c r="A1222" s="266" t="s">
        <v>2020</v>
      </c>
    </row>
    <row r="1223" spans="1:2">
      <c r="A1223" s="266" t="s">
        <v>2021</v>
      </c>
    </row>
    <row r="1224" spans="1:2">
      <c r="A1224" s="273" t="s">
        <v>2022</v>
      </c>
      <c r="B1224" s="831">
        <v>45921</v>
      </c>
    </row>
    <row r="1225" spans="1:2">
      <c r="A1225" s="273" t="s">
        <v>2023</v>
      </c>
      <c r="B1225" s="831">
        <v>45827</v>
      </c>
    </row>
    <row r="1226" spans="1:2">
      <c r="A1226" s="266" t="s">
        <v>2024</v>
      </c>
    </row>
    <row r="1227" spans="1:2">
      <c r="A1227" s="266" t="s">
        <v>2025</v>
      </c>
    </row>
    <row r="1228" spans="1:2">
      <c r="A1228" s="266" t="s">
        <v>2026</v>
      </c>
    </row>
    <row r="1229" spans="1:2">
      <c r="A1229" s="266" t="s">
        <v>2027</v>
      </c>
    </row>
    <row r="1230" spans="1:2">
      <c r="A1230" s="266" t="s">
        <v>2028</v>
      </c>
    </row>
    <row r="1231" spans="1:2">
      <c r="A1231" s="266" t="s">
        <v>2029</v>
      </c>
    </row>
    <row r="1232" spans="1:2">
      <c r="A1232" s="266" t="s">
        <v>2030</v>
      </c>
    </row>
    <row r="1233" spans="1:2">
      <c r="A1233" s="266" t="s">
        <v>2031</v>
      </c>
    </row>
    <row r="1234" spans="1:2">
      <c r="A1234" s="266" t="s">
        <v>2032</v>
      </c>
    </row>
    <row r="1235" spans="1:2">
      <c r="A1235" s="266" t="s">
        <v>2033</v>
      </c>
    </row>
    <row r="1236" spans="1:2">
      <c r="A1236" s="266" t="s">
        <v>2034</v>
      </c>
    </row>
    <row r="1237" spans="1:2">
      <c r="A1237" s="266" t="s">
        <v>2035</v>
      </c>
    </row>
    <row r="1238" spans="1:2">
      <c r="A1238" s="266" t="s">
        <v>2036</v>
      </c>
    </row>
    <row r="1239" spans="1:2">
      <c r="A1239" s="266" t="s">
        <v>2037</v>
      </c>
    </row>
    <row r="1240" spans="1:2">
      <c r="A1240" s="266" t="s">
        <v>2038</v>
      </c>
    </row>
    <row r="1241" spans="1:2">
      <c r="A1241" s="266" t="s">
        <v>2039</v>
      </c>
    </row>
    <row r="1242" spans="1:2">
      <c r="A1242" s="270" t="s">
        <v>2040</v>
      </c>
    </row>
    <row r="1243" spans="1:2">
      <c r="A1243" s="266" t="s">
        <v>2041</v>
      </c>
    </row>
    <row r="1244" spans="1:2">
      <c r="A1244" s="266" t="s">
        <v>2042</v>
      </c>
    </row>
    <row r="1245" spans="1:2">
      <c r="A1245" s="273" t="s">
        <v>2043</v>
      </c>
      <c r="B1245" s="831">
        <v>45924</v>
      </c>
    </row>
    <row r="1246" spans="1:2">
      <c r="A1246" s="266" t="s">
        <v>2044</v>
      </c>
    </row>
    <row r="1247" spans="1:2">
      <c r="A1247" s="266" t="s">
        <v>2045</v>
      </c>
    </row>
    <row r="1248" spans="1:2">
      <c r="A1248" s="266" t="s">
        <v>2046</v>
      </c>
    </row>
    <row r="1249" spans="1:2">
      <c r="A1249" s="266" t="s">
        <v>2047</v>
      </c>
    </row>
    <row r="1250" spans="1:2">
      <c r="A1250" s="266" t="s">
        <v>2048</v>
      </c>
    </row>
    <row r="1251" spans="1:2">
      <c r="A1251" s="266" t="s">
        <v>2049</v>
      </c>
    </row>
    <row r="1252" spans="1:2">
      <c r="A1252" s="273" t="s">
        <v>2050</v>
      </c>
      <c r="B1252" s="831">
        <v>45921</v>
      </c>
    </row>
    <row r="1253" spans="1:2">
      <c r="A1253" s="266" t="s">
        <v>2051</v>
      </c>
    </row>
    <row r="1254" spans="1:2">
      <c r="A1254" s="266" t="s">
        <v>2052</v>
      </c>
    </row>
    <row r="1255" spans="1:2">
      <c r="A1255" s="266" t="s">
        <v>2053</v>
      </c>
    </row>
    <row r="1256" spans="1:2">
      <c r="A1256" s="266" t="s">
        <v>2054</v>
      </c>
    </row>
    <row r="1257" spans="1:2">
      <c r="A1257" s="266" t="s">
        <v>2055</v>
      </c>
    </row>
    <row r="1258" spans="1:2">
      <c r="A1258" s="266" t="s">
        <v>2056</v>
      </c>
    </row>
    <row r="1259" spans="1:2">
      <c r="A1259" s="266" t="s">
        <v>2057</v>
      </c>
    </row>
    <row r="1260" spans="1:2">
      <c r="A1260" s="266" t="s">
        <v>2058</v>
      </c>
    </row>
    <row r="1261" spans="1:2">
      <c r="A1261" s="266" t="s">
        <v>2059</v>
      </c>
    </row>
    <row r="1262" spans="1:2">
      <c r="A1262" s="266" t="s">
        <v>2060</v>
      </c>
    </row>
    <row r="1263" spans="1:2">
      <c r="A1263" s="273" t="s">
        <v>2061</v>
      </c>
      <c r="B1263" s="831">
        <v>45924</v>
      </c>
    </row>
    <row r="1264" spans="1:2">
      <c r="A1264" s="266" t="s">
        <v>2062</v>
      </c>
    </row>
    <row r="1265" spans="1:2">
      <c r="A1265" s="266" t="s">
        <v>2063</v>
      </c>
    </row>
    <row r="1266" spans="1:2">
      <c r="A1266" s="266" t="s">
        <v>2064</v>
      </c>
    </row>
    <row r="1267" spans="1:2">
      <c r="A1267" s="266" t="s">
        <v>2065</v>
      </c>
    </row>
    <row r="1268" spans="1:2">
      <c r="A1268" s="266" t="s">
        <v>2066</v>
      </c>
    </row>
    <row r="1269" spans="1:2">
      <c r="A1269" s="273" t="s">
        <v>2067</v>
      </c>
      <c r="B1269" s="831">
        <v>45924</v>
      </c>
    </row>
    <row r="1270" spans="1:2">
      <c r="A1270" s="266" t="s">
        <v>2068</v>
      </c>
    </row>
    <row r="1271" spans="1:2">
      <c r="A1271" s="266" t="s">
        <v>2069</v>
      </c>
    </row>
    <row r="1272" spans="1:2">
      <c r="A1272" s="266" t="s">
        <v>2070</v>
      </c>
    </row>
    <row r="1273" spans="1:2">
      <c r="A1273" s="266" t="s">
        <v>2071</v>
      </c>
    </row>
    <row r="1274" spans="1:2">
      <c r="A1274" s="266" t="s">
        <v>2072</v>
      </c>
    </row>
    <row r="1275" spans="1:2">
      <c r="A1275" s="266" t="s">
        <v>2073</v>
      </c>
    </row>
    <row r="1276" spans="1:2">
      <c r="A1276" s="273" t="s">
        <v>2074</v>
      </c>
      <c r="B1276" s="831">
        <v>45738</v>
      </c>
    </row>
    <row r="1277" spans="1:2">
      <c r="A1277" s="266" t="s">
        <v>2075</v>
      </c>
    </row>
    <row r="1278" spans="1:2">
      <c r="A1278" s="273" t="s">
        <v>2076</v>
      </c>
      <c r="B1278" s="831">
        <v>45829</v>
      </c>
    </row>
    <row r="1279" spans="1:2">
      <c r="A1279" s="273" t="s">
        <v>2077</v>
      </c>
      <c r="B1279" s="831">
        <v>45829</v>
      </c>
    </row>
    <row r="1280" spans="1:2">
      <c r="A1280" s="266" t="s">
        <v>2078</v>
      </c>
    </row>
    <row r="1281" spans="1:2">
      <c r="A1281" s="273" t="s">
        <v>2079</v>
      </c>
      <c r="B1281" s="831">
        <v>45921</v>
      </c>
    </row>
    <row r="1282" spans="1:2">
      <c r="A1282" s="266" t="s">
        <v>2080</v>
      </c>
    </row>
    <row r="1283" spans="1:2">
      <c r="A1283" s="266" t="s">
        <v>2081</v>
      </c>
    </row>
    <row r="1284" spans="1:2">
      <c r="A1284" s="266" t="s">
        <v>2082</v>
      </c>
    </row>
    <row r="1285" spans="1:2">
      <c r="A1285" s="266" t="s">
        <v>2083</v>
      </c>
    </row>
    <row r="1286" spans="1:2">
      <c r="A1286" s="266" t="s">
        <v>2084</v>
      </c>
    </row>
    <row r="1287" spans="1:2">
      <c r="A1287" s="266" t="s">
        <v>2085</v>
      </c>
    </row>
    <row r="1288" spans="1:2">
      <c r="A1288" s="266" t="s">
        <v>2086</v>
      </c>
    </row>
    <row r="1289" spans="1:2">
      <c r="A1289" s="266" t="s">
        <v>2087</v>
      </c>
    </row>
    <row r="1290" spans="1:2">
      <c r="A1290" s="266" t="s">
        <v>2088</v>
      </c>
    </row>
    <row r="1291" spans="1:2">
      <c r="A1291" s="266" t="s">
        <v>2089</v>
      </c>
    </row>
    <row r="1292" spans="1:2">
      <c r="A1292" s="273" t="s">
        <v>2090</v>
      </c>
      <c r="B1292" s="831">
        <v>45921</v>
      </c>
    </row>
    <row r="1293" spans="1:2">
      <c r="A1293" s="266" t="s">
        <v>2091</v>
      </c>
    </row>
    <row r="1294" spans="1:2">
      <c r="A1294" s="273" t="s">
        <v>2092</v>
      </c>
      <c r="B1294" s="831">
        <v>45921</v>
      </c>
    </row>
    <row r="1295" spans="1:2">
      <c r="A1295" s="273" t="s">
        <v>2093</v>
      </c>
      <c r="B1295" s="831">
        <v>45921</v>
      </c>
    </row>
    <row r="1296" spans="1:2">
      <c r="A1296" s="273" t="s">
        <v>2094</v>
      </c>
      <c r="B1296" s="831">
        <v>45921</v>
      </c>
    </row>
    <row r="1297" spans="1:2">
      <c r="A1297" s="266" t="s">
        <v>2095</v>
      </c>
    </row>
    <row r="1298" spans="1:2">
      <c r="A1298" s="266" t="s">
        <v>2096</v>
      </c>
    </row>
    <row r="1299" spans="1:2">
      <c r="A1299" s="266" t="s">
        <v>2097</v>
      </c>
    </row>
    <row r="1300" spans="1:2">
      <c r="A1300" s="266" t="s">
        <v>2098</v>
      </c>
    </row>
    <row r="1301" spans="1:2">
      <c r="A1301" s="266" t="s">
        <v>2099</v>
      </c>
    </row>
    <row r="1302" spans="1:2">
      <c r="A1302" s="266" t="s">
        <v>2100</v>
      </c>
    </row>
    <row r="1303" spans="1:2">
      <c r="A1303" s="273" t="s">
        <v>2101</v>
      </c>
      <c r="B1303" s="831">
        <v>45822</v>
      </c>
    </row>
    <row r="1304" spans="1:2">
      <c r="A1304" s="266" t="s">
        <v>2102</v>
      </c>
    </row>
    <row r="1305" spans="1:2">
      <c r="A1305" s="273" t="s">
        <v>2103</v>
      </c>
      <c r="B1305" s="831">
        <v>45916</v>
      </c>
    </row>
    <row r="1306" spans="1:2">
      <c r="A1306" s="266" t="s">
        <v>2104</v>
      </c>
    </row>
    <row r="1307" spans="1:2">
      <c r="A1307" s="266" t="s">
        <v>2105</v>
      </c>
    </row>
    <row r="1308" spans="1:2">
      <c r="A1308" s="837" t="s">
        <v>2106</v>
      </c>
    </row>
    <row r="1309" spans="1:2">
      <c r="A1309" s="273" t="s">
        <v>2107</v>
      </c>
      <c r="B1309" s="831">
        <v>45921</v>
      </c>
    </row>
    <row r="1310" spans="1:2">
      <c r="A1310" s="273" t="s">
        <v>2108</v>
      </c>
      <c r="B1310" s="831">
        <v>45921</v>
      </c>
    </row>
    <row r="1311" spans="1:2">
      <c r="A1311" s="273" t="s">
        <v>2109</v>
      </c>
      <c r="B1311" s="831">
        <v>45921</v>
      </c>
    </row>
    <row r="1312" spans="1:2">
      <c r="A1312" s="273" t="s">
        <v>2110</v>
      </c>
      <c r="B1312" s="831">
        <v>45921</v>
      </c>
    </row>
    <row r="1313" spans="1:2">
      <c r="A1313" s="273" t="s">
        <v>2111</v>
      </c>
      <c r="B1313" s="831">
        <v>45921</v>
      </c>
    </row>
    <row r="1314" spans="1:2">
      <c r="A1314" s="273" t="s">
        <v>2112</v>
      </c>
      <c r="B1314" s="831">
        <v>45921</v>
      </c>
    </row>
    <row r="1315" spans="1:2">
      <c r="A1315" s="266" t="s">
        <v>2113</v>
      </c>
    </row>
    <row r="1316" spans="1:2">
      <c r="A1316" s="266" t="s">
        <v>2114</v>
      </c>
    </row>
    <row r="1317" spans="1:2">
      <c r="A1317" s="273" t="s">
        <v>2115</v>
      </c>
      <c r="B1317" s="831">
        <v>45921</v>
      </c>
    </row>
    <row r="1318" spans="1:2">
      <c r="A1318" s="266" t="s">
        <v>2116</v>
      </c>
    </row>
    <row r="1319" spans="1:2">
      <c r="A1319" s="266" t="s">
        <v>2117</v>
      </c>
    </row>
    <row r="1320" spans="1:2">
      <c r="A1320" s="838" t="s">
        <v>1084</v>
      </c>
    </row>
    <row r="1321" spans="1:2">
      <c r="A1321" s="266" t="s">
        <v>2118</v>
      </c>
    </row>
    <row r="1322" spans="1:2">
      <c r="A1322" s="266" t="s">
        <v>2119</v>
      </c>
    </row>
    <row r="1323" spans="1:2">
      <c r="A1323" s="266" t="s">
        <v>2120</v>
      </c>
    </row>
    <row r="1324" spans="1:2">
      <c r="A1324" s="266" t="s">
        <v>2121</v>
      </c>
    </row>
    <row r="1325" spans="1:2">
      <c r="A1325" s="266" t="s">
        <v>2122</v>
      </c>
    </row>
    <row r="1326" spans="1:2">
      <c r="A1326" s="266" t="s">
        <v>2123</v>
      </c>
    </row>
    <row r="1327" spans="1:2">
      <c r="A1327" s="266" t="s">
        <v>2124</v>
      </c>
    </row>
    <row r="1328" spans="1:2">
      <c r="A1328" s="266" t="s">
        <v>2125</v>
      </c>
    </row>
    <row r="1329" spans="1:1">
      <c r="A1329" s="266" t="s">
        <v>2126</v>
      </c>
    </row>
    <row r="1330" spans="1:1">
      <c r="A1330" s="266" t="s">
        <v>2127</v>
      </c>
    </row>
    <row r="1331" spans="1:1">
      <c r="A1331" s="266" t="s">
        <v>2128</v>
      </c>
    </row>
    <row r="1332" spans="1:1">
      <c r="A1332" s="266" t="s">
        <v>2129</v>
      </c>
    </row>
    <row r="1333" spans="1:1">
      <c r="A1333" s="266" t="s">
        <v>2130</v>
      </c>
    </row>
    <row r="1334" spans="1:1">
      <c r="A1334" s="266" t="s">
        <v>2131</v>
      </c>
    </row>
    <row r="1335" spans="1:1">
      <c r="A1335" s="266" t="s">
        <v>2132</v>
      </c>
    </row>
    <row r="1336" spans="1:1">
      <c r="A1336" s="266" t="s">
        <v>2133</v>
      </c>
    </row>
    <row r="1337" spans="1:1">
      <c r="A1337" s="266" t="s">
        <v>2134</v>
      </c>
    </row>
    <row r="1338" spans="1:1">
      <c r="A1338" s="266" t="s">
        <v>2135</v>
      </c>
    </row>
    <row r="1339" spans="1:1">
      <c r="A1339" s="266" t="s">
        <v>2136</v>
      </c>
    </row>
    <row r="1340" spans="1:1">
      <c r="A1340" s="266" t="s">
        <v>2137</v>
      </c>
    </row>
    <row r="1341" spans="1:1">
      <c r="A1341" s="266" t="s">
        <v>2138</v>
      </c>
    </row>
    <row r="1342" spans="1:1">
      <c r="A1342" s="266" t="s">
        <v>2139</v>
      </c>
    </row>
    <row r="1343" spans="1:1">
      <c r="A1343" s="266" t="s">
        <v>2140</v>
      </c>
    </row>
    <row r="1344" spans="1:1">
      <c r="A1344" s="266" t="s">
        <v>2141</v>
      </c>
    </row>
    <row r="1345" spans="1:2">
      <c r="A1345" s="266" t="s">
        <v>2142</v>
      </c>
    </row>
    <row r="1346" spans="1:2">
      <c r="A1346" s="266" t="s">
        <v>2143</v>
      </c>
    </row>
    <row r="1347" spans="1:2">
      <c r="A1347" s="266" t="s">
        <v>2144</v>
      </c>
    </row>
    <row r="1348" spans="1:2">
      <c r="A1348" s="266" t="s">
        <v>2145</v>
      </c>
    </row>
    <row r="1349" spans="1:2">
      <c r="A1349" s="266" t="s">
        <v>2146</v>
      </c>
    </row>
    <row r="1350" spans="1:2">
      <c r="A1350" s="266" t="s">
        <v>2147</v>
      </c>
    </row>
    <row r="1351" spans="1:2">
      <c r="A1351" s="266" t="s">
        <v>2148</v>
      </c>
    </row>
    <row r="1352" spans="1:2">
      <c r="A1352" s="266" t="s">
        <v>2149</v>
      </c>
    </row>
    <row r="1353" spans="1:2" s="271" customFormat="1">
      <c r="A1353" s="266" t="s">
        <v>2150</v>
      </c>
      <c r="B1353" s="831"/>
    </row>
    <row r="1354" spans="1:2">
      <c r="A1354" s="273" t="s">
        <v>2151</v>
      </c>
      <c r="B1354" s="831">
        <v>46015</v>
      </c>
    </row>
    <row r="1355" spans="1:2">
      <c r="A1355" s="266" t="s">
        <v>2152</v>
      </c>
    </row>
    <row r="1356" spans="1:2">
      <c r="A1356" s="266" t="s">
        <v>2153</v>
      </c>
    </row>
    <row r="1357" spans="1:2">
      <c r="A1357" s="266" t="s">
        <v>2154</v>
      </c>
    </row>
    <row r="1358" spans="1:2">
      <c r="A1358" s="266" t="s">
        <v>2155</v>
      </c>
    </row>
    <row r="1359" spans="1:2">
      <c r="A1359" s="266" t="s">
        <v>2156</v>
      </c>
    </row>
    <row r="1360" spans="1:2">
      <c r="A1360" s="266" t="s">
        <v>2157</v>
      </c>
    </row>
    <row r="1361" spans="1:1">
      <c r="A1361" s="266" t="s">
        <v>2158</v>
      </c>
    </row>
    <row r="1362" spans="1:1">
      <c r="A1362" s="266" t="s">
        <v>2159</v>
      </c>
    </row>
    <row r="1363" spans="1:1">
      <c r="A1363" s="266" t="s">
        <v>2160</v>
      </c>
    </row>
    <row r="1364" spans="1:1">
      <c r="A1364" s="266" t="s">
        <v>2161</v>
      </c>
    </row>
    <row r="1365" spans="1:1">
      <c r="A1365" s="266" t="s">
        <v>2162</v>
      </c>
    </row>
    <row r="1366" spans="1:1">
      <c r="A1366" s="266" t="s">
        <v>2163</v>
      </c>
    </row>
    <row r="1367" spans="1:1">
      <c r="A1367" s="266" t="s">
        <v>2164</v>
      </c>
    </row>
    <row r="1368" spans="1:1">
      <c r="A1368" s="266" t="s">
        <v>2165</v>
      </c>
    </row>
    <row r="1369" spans="1:1">
      <c r="A1369" s="266" t="s">
        <v>2166</v>
      </c>
    </row>
    <row r="1370" spans="1:1">
      <c r="A1370" s="266" t="s">
        <v>2167</v>
      </c>
    </row>
    <row r="1371" spans="1:1">
      <c r="A1371" s="266" t="s">
        <v>2168</v>
      </c>
    </row>
    <row r="1372" spans="1:1">
      <c r="A1372" s="266" t="s">
        <v>2169</v>
      </c>
    </row>
    <row r="1373" spans="1:1">
      <c r="A1373" s="266" t="s">
        <v>2170</v>
      </c>
    </row>
    <row r="1374" spans="1:1">
      <c r="A1374" s="266" t="s">
        <v>2171</v>
      </c>
    </row>
    <row r="1375" spans="1:1">
      <c r="A1375" s="266" t="s">
        <v>2172</v>
      </c>
    </row>
    <row r="1376" spans="1:1">
      <c r="A1376" s="266" t="s">
        <v>2173</v>
      </c>
    </row>
    <row r="1377" spans="1:2">
      <c r="A1377" s="266" t="s">
        <v>2174</v>
      </c>
    </row>
    <row r="1378" spans="1:2">
      <c r="A1378" s="266" t="s">
        <v>2175</v>
      </c>
    </row>
    <row r="1379" spans="1:2">
      <c r="A1379" s="266" t="s">
        <v>2176</v>
      </c>
    </row>
    <row r="1380" spans="1:2">
      <c r="A1380" s="266" t="s">
        <v>2177</v>
      </c>
    </row>
    <row r="1381" spans="1:2">
      <c r="A1381" s="266" t="s">
        <v>2178</v>
      </c>
    </row>
    <row r="1382" spans="1:2">
      <c r="A1382" s="266" t="s">
        <v>2179</v>
      </c>
    </row>
    <row r="1383" spans="1:2">
      <c r="A1383" s="266" t="s">
        <v>2180</v>
      </c>
    </row>
    <row r="1384" spans="1:2">
      <c r="A1384" s="266" t="s">
        <v>2181</v>
      </c>
    </row>
    <row r="1385" spans="1:2">
      <c r="A1385" s="266" t="s">
        <v>2182</v>
      </c>
    </row>
    <row r="1386" spans="1:2">
      <c r="A1386" s="266" t="s">
        <v>2183</v>
      </c>
    </row>
    <row r="1387" spans="1:2">
      <c r="A1387" s="273" t="s">
        <v>2184</v>
      </c>
      <c r="B1387" s="831">
        <v>45921</v>
      </c>
    </row>
    <row r="1388" spans="1:2">
      <c r="A1388" s="266" t="s">
        <v>2185</v>
      </c>
    </row>
    <row r="1389" spans="1:2">
      <c r="A1389" s="266" t="s">
        <v>2186</v>
      </c>
    </row>
    <row r="1390" spans="1:2">
      <c r="A1390" s="266" t="s">
        <v>2187</v>
      </c>
    </row>
    <row r="1391" spans="1:2">
      <c r="A1391" s="266" t="s">
        <v>2188</v>
      </c>
    </row>
    <row r="1392" spans="1:2">
      <c r="A1392" s="266" t="s">
        <v>2189</v>
      </c>
    </row>
    <row r="1393" spans="1:2">
      <c r="A1393" s="266" t="s">
        <v>2190</v>
      </c>
    </row>
    <row r="1394" spans="1:2">
      <c r="A1394" s="266" t="s">
        <v>2191</v>
      </c>
    </row>
    <row r="1395" spans="1:2">
      <c r="A1395" s="266" t="s">
        <v>2192</v>
      </c>
    </row>
    <row r="1396" spans="1:2">
      <c r="A1396" s="273" t="s">
        <v>2193</v>
      </c>
      <c r="B1396" s="831">
        <v>45921</v>
      </c>
    </row>
    <row r="1397" spans="1:2">
      <c r="A1397" s="266" t="s">
        <v>2194</v>
      </c>
    </row>
    <row r="1398" spans="1:2">
      <c r="A1398" s="266" t="s">
        <v>2195</v>
      </c>
    </row>
    <row r="1399" spans="1:2">
      <c r="A1399" s="266" t="s">
        <v>2196</v>
      </c>
    </row>
    <row r="1400" spans="1:2">
      <c r="A1400" s="266" t="s">
        <v>2197</v>
      </c>
    </row>
    <row r="1401" spans="1:2">
      <c r="A1401" s="266" t="s">
        <v>2198</v>
      </c>
    </row>
    <row r="1402" spans="1:2">
      <c r="A1402" s="266" t="s">
        <v>2199</v>
      </c>
    </row>
    <row r="1403" spans="1:2">
      <c r="A1403" s="266" t="s">
        <v>2200</v>
      </c>
    </row>
    <row r="1404" spans="1:2">
      <c r="A1404" s="266" t="s">
        <v>2201</v>
      </c>
    </row>
    <row r="1405" spans="1:2">
      <c r="A1405" s="266" t="s">
        <v>2202</v>
      </c>
    </row>
    <row r="1406" spans="1:2">
      <c r="A1406" s="266" t="s">
        <v>2203</v>
      </c>
    </row>
    <row r="1407" spans="1:2">
      <c r="A1407" s="273" t="s">
        <v>2204</v>
      </c>
      <c r="B1407" s="831">
        <v>45921</v>
      </c>
    </row>
    <row r="1408" spans="1:2">
      <c r="A1408" s="266" t="s">
        <v>2205</v>
      </c>
    </row>
    <row r="1409" spans="1:2">
      <c r="A1409" s="266" t="s">
        <v>2206</v>
      </c>
    </row>
    <row r="1410" spans="1:2">
      <c r="A1410" s="273" t="s">
        <v>2207</v>
      </c>
      <c r="B1410" s="831">
        <v>45921</v>
      </c>
    </row>
    <row r="1411" spans="1:2">
      <c r="A1411" s="273" t="s">
        <v>2208</v>
      </c>
      <c r="B1411" s="831">
        <v>45738</v>
      </c>
    </row>
    <row r="1412" spans="1:2">
      <c r="A1412" s="266" t="s">
        <v>2209</v>
      </c>
    </row>
    <row r="1413" spans="1:2">
      <c r="A1413" s="266" t="s">
        <v>2210</v>
      </c>
    </row>
    <row r="1414" spans="1:2">
      <c r="A1414" s="266" t="s">
        <v>2211</v>
      </c>
    </row>
    <row r="1415" spans="1:2">
      <c r="A1415" s="266" t="s">
        <v>2212</v>
      </c>
    </row>
    <row r="1416" spans="1:2">
      <c r="A1416" s="266" t="s">
        <v>2213</v>
      </c>
    </row>
    <row r="1417" spans="1:2">
      <c r="A1417" s="266" t="s">
        <v>2214</v>
      </c>
    </row>
    <row r="1418" spans="1:2">
      <c r="A1418" s="266" t="s">
        <v>2215</v>
      </c>
    </row>
    <row r="1419" spans="1:2">
      <c r="A1419" s="266" t="s">
        <v>2216</v>
      </c>
    </row>
    <row r="1420" spans="1:2">
      <c r="A1420" s="266" t="s">
        <v>2217</v>
      </c>
    </row>
    <row r="1421" spans="1:2" s="271" customFormat="1">
      <c r="A1421" s="266" t="s">
        <v>2218</v>
      </c>
      <c r="B1421" s="831"/>
    </row>
    <row r="1422" spans="1:2">
      <c r="A1422" s="273" t="s">
        <v>2219</v>
      </c>
      <c r="B1422" s="831">
        <v>45921</v>
      </c>
    </row>
    <row r="1423" spans="1:2" s="266" customFormat="1">
      <c r="A1423" s="266" t="s">
        <v>2220</v>
      </c>
      <c r="B1423" s="831"/>
    </row>
    <row r="1424" spans="1:2">
      <c r="A1424" s="268" t="s">
        <v>2221</v>
      </c>
    </row>
    <row r="1425" spans="1:2">
      <c r="A1425" s="266" t="s">
        <v>2222</v>
      </c>
    </row>
    <row r="1426" spans="1:2">
      <c r="A1426" s="266" t="s">
        <v>2223</v>
      </c>
    </row>
    <row r="1427" spans="1:2">
      <c r="A1427" s="266" t="s">
        <v>2224</v>
      </c>
    </row>
    <row r="1428" spans="1:2">
      <c r="A1428" s="266" t="s">
        <v>2225</v>
      </c>
    </row>
    <row r="1429" spans="1:2">
      <c r="A1429" s="273" t="s">
        <v>2226</v>
      </c>
      <c r="B1429" s="831">
        <v>45921</v>
      </c>
    </row>
    <row r="1430" spans="1:2">
      <c r="A1430" s="273" t="s">
        <v>2227</v>
      </c>
      <c r="B1430" s="831">
        <v>45921</v>
      </c>
    </row>
    <row r="1431" spans="1:2">
      <c r="A1431" s="266" t="s">
        <v>2228</v>
      </c>
    </row>
    <row r="1432" spans="1:2">
      <c r="A1432" s="266" t="s">
        <v>2229</v>
      </c>
    </row>
    <row r="1433" spans="1:2">
      <c r="A1433" s="266" t="s">
        <v>2230</v>
      </c>
    </row>
    <row r="1434" spans="1:2">
      <c r="A1434" s="273" t="s">
        <v>2231</v>
      </c>
      <c r="B1434" s="831">
        <v>45921</v>
      </c>
    </row>
    <row r="1435" spans="1:2">
      <c r="A1435" s="273" t="s">
        <v>2232</v>
      </c>
      <c r="B1435" s="831">
        <v>45738</v>
      </c>
    </row>
    <row r="1436" spans="1:2">
      <c r="A1436" s="266" t="s">
        <v>2233</v>
      </c>
    </row>
    <row r="1437" spans="1:2">
      <c r="A1437" s="266" t="s">
        <v>2234</v>
      </c>
    </row>
    <row r="1438" spans="1:2">
      <c r="A1438" s="266" t="s">
        <v>2235</v>
      </c>
    </row>
    <row r="1439" spans="1:2">
      <c r="A1439" s="266" t="s">
        <v>2236</v>
      </c>
    </row>
    <row r="1440" spans="1:2">
      <c r="A1440" s="266" t="s">
        <v>2237</v>
      </c>
    </row>
    <row r="1441" spans="1:2">
      <c r="A1441" s="266" t="s">
        <v>2238</v>
      </c>
    </row>
    <row r="1442" spans="1:2">
      <c r="A1442" s="266" t="s">
        <v>2239</v>
      </c>
    </row>
    <row r="1443" spans="1:2">
      <c r="A1443" s="266" t="s">
        <v>2240</v>
      </c>
    </row>
    <row r="1444" spans="1:2">
      <c r="A1444" s="273" t="s">
        <v>2241</v>
      </c>
      <c r="B1444" s="831">
        <v>45921</v>
      </c>
    </row>
    <row r="1445" spans="1:2">
      <c r="A1445" s="273" t="s">
        <v>2242</v>
      </c>
      <c r="B1445" s="831">
        <v>45738</v>
      </c>
    </row>
    <row r="1446" spans="1:2">
      <c r="A1446" s="273" t="s">
        <v>2243</v>
      </c>
      <c r="B1446" s="831">
        <v>46015</v>
      </c>
    </row>
    <row r="1447" spans="1:2">
      <c r="A1447" s="273" t="s">
        <v>2244</v>
      </c>
      <c r="B1447" s="831">
        <v>46015</v>
      </c>
    </row>
    <row r="1448" spans="1:2">
      <c r="A1448" s="273" t="s">
        <v>2245</v>
      </c>
      <c r="B1448" s="831">
        <v>45738</v>
      </c>
    </row>
    <row r="1449" spans="1:2">
      <c r="A1449" s="273" t="s">
        <v>2246</v>
      </c>
      <c r="B1449" s="831">
        <v>45738</v>
      </c>
    </row>
    <row r="1450" spans="1:2">
      <c r="A1450" s="266" t="s">
        <v>2247</v>
      </c>
    </row>
    <row r="1451" spans="1:2">
      <c r="A1451" s="266" t="s">
        <v>2248</v>
      </c>
    </row>
    <row r="1452" spans="1:2">
      <c r="A1452" s="266" t="s">
        <v>2249</v>
      </c>
    </row>
    <row r="1453" spans="1:2">
      <c r="A1453" s="273" t="s">
        <v>2250</v>
      </c>
      <c r="B1453" s="831">
        <v>45921</v>
      </c>
    </row>
    <row r="1454" spans="1:2">
      <c r="A1454" s="273" t="s">
        <v>2251</v>
      </c>
      <c r="B1454" s="831">
        <v>45921</v>
      </c>
    </row>
    <row r="1455" spans="1:2">
      <c r="A1455" s="273" t="s">
        <v>2252</v>
      </c>
      <c r="B1455" s="831">
        <v>45738</v>
      </c>
    </row>
    <row r="1456" spans="1:2">
      <c r="A1456" s="266" t="s">
        <v>2253</v>
      </c>
    </row>
    <row r="1457" spans="1:2">
      <c r="A1457" s="266" t="s">
        <v>2254</v>
      </c>
    </row>
    <row r="1458" spans="1:2">
      <c r="A1458" s="266" t="s">
        <v>2255</v>
      </c>
    </row>
    <row r="1459" spans="1:2">
      <c r="A1459" s="273" t="s">
        <v>2256</v>
      </c>
      <c r="B1459" s="831">
        <v>45921</v>
      </c>
    </row>
    <row r="1460" spans="1:2">
      <c r="A1460" s="266" t="s">
        <v>2257</v>
      </c>
    </row>
    <row r="1461" spans="1:2">
      <c r="A1461" s="266" t="s">
        <v>2258</v>
      </c>
    </row>
    <row r="1462" spans="1:2">
      <c r="A1462" s="266" t="s">
        <v>2259</v>
      </c>
    </row>
    <row r="1463" spans="1:2">
      <c r="A1463" s="266" t="s">
        <v>2260</v>
      </c>
    </row>
    <row r="1464" spans="1:2">
      <c r="A1464" s="266" t="s">
        <v>2261</v>
      </c>
    </row>
    <row r="1465" spans="1:2">
      <c r="A1465" s="266" t="s">
        <v>2262</v>
      </c>
    </row>
    <row r="1466" spans="1:2">
      <c r="A1466" s="266" t="s">
        <v>2263</v>
      </c>
    </row>
    <row r="1467" spans="1:2">
      <c r="A1467" s="266" t="s">
        <v>2264</v>
      </c>
    </row>
    <row r="1468" spans="1:2">
      <c r="A1468" s="837" t="s">
        <v>2265</v>
      </c>
    </row>
    <row r="1469" spans="1:2">
      <c r="A1469" s="266" t="s">
        <v>2266</v>
      </c>
    </row>
    <row r="1470" spans="1:2">
      <c r="A1470" s="266" t="s">
        <v>2267</v>
      </c>
    </row>
    <row r="1471" spans="1:2">
      <c r="A1471" s="266" t="s">
        <v>2268</v>
      </c>
    </row>
    <row r="1472" spans="1:2">
      <c r="A1472" s="266" t="s">
        <v>2269</v>
      </c>
    </row>
    <row r="1473" spans="1:1">
      <c r="A1473" s="266" t="s">
        <v>2270</v>
      </c>
    </row>
    <row r="1474" spans="1:1">
      <c r="A1474" s="266" t="s">
        <v>2271</v>
      </c>
    </row>
    <row r="1475" spans="1:1">
      <c r="A1475" s="266" t="s">
        <v>2272</v>
      </c>
    </row>
    <row r="1476" spans="1:1">
      <c r="A1476" s="266" t="s">
        <v>2273</v>
      </c>
    </row>
    <row r="1477" spans="1:1">
      <c r="A1477" s="266" t="s">
        <v>2274</v>
      </c>
    </row>
    <row r="1478" spans="1:1">
      <c r="A1478" s="266" t="s">
        <v>2275</v>
      </c>
    </row>
    <row r="1479" spans="1:1">
      <c r="A1479" s="266" t="s">
        <v>2276</v>
      </c>
    </row>
    <row r="1480" spans="1:1">
      <c r="A1480" s="266" t="s">
        <v>2277</v>
      </c>
    </row>
    <row r="1481" spans="1:1">
      <c r="A1481" s="266" t="s">
        <v>2278</v>
      </c>
    </row>
    <row r="1482" spans="1:1">
      <c r="A1482" s="266" t="s">
        <v>2279</v>
      </c>
    </row>
    <row r="1483" spans="1:1">
      <c r="A1483" s="266" t="s">
        <v>2280</v>
      </c>
    </row>
    <row r="1484" spans="1:1">
      <c r="A1484" s="266" t="s">
        <v>2281</v>
      </c>
    </row>
    <row r="1485" spans="1:1">
      <c r="A1485" s="266" t="s">
        <v>2282</v>
      </c>
    </row>
    <row r="1486" spans="1:1">
      <c r="A1486" s="266" t="s">
        <v>2283</v>
      </c>
    </row>
    <row r="1487" spans="1:1">
      <c r="A1487" s="266" t="s">
        <v>2284</v>
      </c>
    </row>
    <row r="1488" spans="1:1">
      <c r="A1488" s="266" t="s">
        <v>2285</v>
      </c>
    </row>
    <row r="1489" spans="1:2">
      <c r="A1489" s="266" t="s">
        <v>2286</v>
      </c>
    </row>
    <row r="1490" spans="1:2">
      <c r="A1490" s="266" t="s">
        <v>2287</v>
      </c>
    </row>
    <row r="1491" spans="1:2">
      <c r="A1491" s="266" t="s">
        <v>2288</v>
      </c>
    </row>
    <row r="1492" spans="1:2">
      <c r="A1492" s="266" t="s">
        <v>2289</v>
      </c>
    </row>
    <row r="1493" spans="1:2">
      <c r="A1493" s="266" t="s">
        <v>2290</v>
      </c>
    </row>
    <row r="1494" spans="1:2">
      <c r="A1494" s="266" t="s">
        <v>2291</v>
      </c>
    </row>
    <row r="1495" spans="1:2">
      <c r="A1495" s="266" t="s">
        <v>2292</v>
      </c>
    </row>
    <row r="1496" spans="1:2">
      <c r="A1496" s="266" t="s">
        <v>2293</v>
      </c>
    </row>
    <row r="1497" spans="1:2">
      <c r="A1497" s="266" t="s">
        <v>2294</v>
      </c>
    </row>
    <row r="1498" spans="1:2">
      <c r="A1498" s="266" t="s">
        <v>2295</v>
      </c>
    </row>
    <row r="1499" spans="1:2">
      <c r="A1499" s="266" t="s">
        <v>2296</v>
      </c>
    </row>
    <row r="1500" spans="1:2">
      <c r="A1500" s="273" t="s">
        <v>2297</v>
      </c>
      <c r="B1500" s="831">
        <v>45921</v>
      </c>
    </row>
    <row r="1501" spans="1:2">
      <c r="A1501" s="266" t="s">
        <v>2298</v>
      </c>
    </row>
    <row r="1502" spans="1:2">
      <c r="A1502" s="266" t="s">
        <v>2299</v>
      </c>
    </row>
    <row r="1503" spans="1:2">
      <c r="A1503" s="266" t="s">
        <v>2300</v>
      </c>
    </row>
    <row r="1504" spans="1:2">
      <c r="A1504" s="266" t="s">
        <v>2301</v>
      </c>
    </row>
    <row r="1505" spans="1:2">
      <c r="A1505" s="266" t="s">
        <v>2302</v>
      </c>
    </row>
    <row r="1506" spans="1:2">
      <c r="A1506" s="266" t="s">
        <v>2303</v>
      </c>
    </row>
    <row r="1507" spans="1:2">
      <c r="A1507" s="266" t="s">
        <v>2304</v>
      </c>
    </row>
    <row r="1508" spans="1:2">
      <c r="A1508" s="266" t="s">
        <v>2305</v>
      </c>
    </row>
    <row r="1509" spans="1:2">
      <c r="A1509" s="266" t="s">
        <v>2306</v>
      </c>
    </row>
    <row r="1510" spans="1:2">
      <c r="A1510" s="266" t="s">
        <v>2307</v>
      </c>
    </row>
    <row r="1511" spans="1:2">
      <c r="A1511" s="266" t="s">
        <v>2308</v>
      </c>
    </row>
    <row r="1512" spans="1:2">
      <c r="A1512" s="266" t="s">
        <v>2309</v>
      </c>
    </row>
    <row r="1513" spans="1:2">
      <c r="A1513" s="273" t="s">
        <v>2310</v>
      </c>
      <c r="B1513" s="831">
        <v>45924</v>
      </c>
    </row>
    <row r="1514" spans="1:2">
      <c r="A1514" s="266" t="s">
        <v>2311</v>
      </c>
    </row>
    <row r="1515" spans="1:2">
      <c r="A1515" s="837" t="s">
        <v>2312</v>
      </c>
    </row>
    <row r="1516" spans="1:2">
      <c r="A1516" s="266" t="s">
        <v>2313</v>
      </c>
    </row>
    <row r="1517" spans="1:2">
      <c r="A1517" s="266" t="s">
        <v>2314</v>
      </c>
    </row>
    <row r="1518" spans="1:2">
      <c r="A1518" s="266" t="s">
        <v>2315</v>
      </c>
    </row>
    <row r="1519" spans="1:2">
      <c r="A1519" s="266" t="s">
        <v>2316</v>
      </c>
    </row>
    <row r="1520" spans="1:2">
      <c r="A1520" s="266" t="s">
        <v>2317</v>
      </c>
    </row>
    <row r="1521" spans="1:2">
      <c r="A1521" s="838" t="s">
        <v>1084</v>
      </c>
    </row>
    <row r="1522" spans="1:2">
      <c r="A1522" s="266" t="s">
        <v>2318</v>
      </c>
    </row>
    <row r="1523" spans="1:2">
      <c r="A1523" s="266" t="s">
        <v>2319</v>
      </c>
    </row>
    <row r="1524" spans="1:2">
      <c r="A1524" s="266" t="s">
        <v>2320</v>
      </c>
    </row>
    <row r="1525" spans="1:2">
      <c r="A1525" s="266" t="s">
        <v>2321</v>
      </c>
    </row>
    <row r="1526" spans="1:2">
      <c r="A1526" s="266" t="s">
        <v>2322</v>
      </c>
    </row>
    <row r="1527" spans="1:2">
      <c r="A1527" s="266" t="s">
        <v>2323</v>
      </c>
    </row>
    <row r="1528" spans="1:2">
      <c r="A1528" s="266" t="s">
        <v>2324</v>
      </c>
    </row>
    <row r="1529" spans="1:2">
      <c r="A1529" s="266" t="s">
        <v>2325</v>
      </c>
    </row>
    <row r="1530" spans="1:2">
      <c r="A1530" s="266" t="s">
        <v>2326</v>
      </c>
    </row>
    <row r="1531" spans="1:2">
      <c r="A1531" s="266" t="s">
        <v>2327</v>
      </c>
    </row>
    <row r="1532" spans="1:2">
      <c r="A1532" s="273" t="s">
        <v>2328</v>
      </c>
      <c r="B1532" s="831">
        <v>45921</v>
      </c>
    </row>
    <row r="1533" spans="1:2">
      <c r="A1533" s="266" t="s">
        <v>2329</v>
      </c>
    </row>
    <row r="1534" spans="1:2">
      <c r="A1534" s="266" t="s">
        <v>2330</v>
      </c>
    </row>
    <row r="1535" spans="1:2">
      <c r="A1535" s="266" t="s">
        <v>2331</v>
      </c>
    </row>
    <row r="1536" spans="1:2">
      <c r="A1536" s="266" t="s">
        <v>2332</v>
      </c>
    </row>
    <row r="1537" spans="1:1">
      <c r="A1537" s="266" t="s">
        <v>2333</v>
      </c>
    </row>
    <row r="1538" spans="1:1">
      <c r="A1538" s="266" t="s">
        <v>2334</v>
      </c>
    </row>
    <row r="1539" spans="1:1">
      <c r="A1539" s="266" t="s">
        <v>2335</v>
      </c>
    </row>
    <row r="1540" spans="1:1">
      <c r="A1540" s="266" t="s">
        <v>2336</v>
      </c>
    </row>
    <row r="1541" spans="1:1">
      <c r="A1541" s="266" t="s">
        <v>2337</v>
      </c>
    </row>
    <row r="1542" spans="1:1">
      <c r="A1542" s="266" t="s">
        <v>2338</v>
      </c>
    </row>
    <row r="1543" spans="1:1">
      <c r="A1543" s="266" t="s">
        <v>2339</v>
      </c>
    </row>
    <row r="1544" spans="1:1">
      <c r="A1544" s="266" t="s">
        <v>2340</v>
      </c>
    </row>
    <row r="1545" spans="1:1">
      <c r="A1545" s="266" t="s">
        <v>2341</v>
      </c>
    </row>
    <row r="1546" spans="1:1">
      <c r="A1546" s="266" t="s">
        <v>2342</v>
      </c>
    </row>
    <row r="1547" spans="1:1">
      <c r="A1547" s="266" t="s">
        <v>2343</v>
      </c>
    </row>
    <row r="1548" spans="1:1">
      <c r="A1548" s="266" t="s">
        <v>2344</v>
      </c>
    </row>
    <row r="1549" spans="1:1">
      <c r="A1549" s="266" t="s">
        <v>2345</v>
      </c>
    </row>
    <row r="1550" spans="1:1">
      <c r="A1550" s="266" t="s">
        <v>2346</v>
      </c>
    </row>
    <row r="1551" spans="1:1">
      <c r="A1551" s="266" t="s">
        <v>2347</v>
      </c>
    </row>
    <row r="1552" spans="1:1">
      <c r="A1552" s="266" t="s">
        <v>2348</v>
      </c>
    </row>
    <row r="1553" spans="1:1">
      <c r="A1553" s="266" t="s">
        <v>2349</v>
      </c>
    </row>
    <row r="1554" spans="1:1">
      <c r="A1554" s="266" t="s">
        <v>2350</v>
      </c>
    </row>
    <row r="1555" spans="1:1">
      <c r="A1555" s="266" t="s">
        <v>2351</v>
      </c>
    </row>
    <row r="1556" spans="1:1">
      <c r="A1556" s="266" t="s">
        <v>2352</v>
      </c>
    </row>
    <row r="1557" spans="1:1">
      <c r="A1557" s="266" t="s">
        <v>2353</v>
      </c>
    </row>
    <row r="1558" spans="1:1">
      <c r="A1558" s="266" t="s">
        <v>2354</v>
      </c>
    </row>
    <row r="1559" spans="1:1">
      <c r="A1559" s="266" t="s">
        <v>2355</v>
      </c>
    </row>
    <row r="1560" spans="1:1">
      <c r="A1560" s="266" t="s">
        <v>2356</v>
      </c>
    </row>
    <row r="1561" spans="1:1">
      <c r="A1561" s="266" t="s">
        <v>2357</v>
      </c>
    </row>
    <row r="1562" spans="1:1">
      <c r="A1562" s="266" t="s">
        <v>2358</v>
      </c>
    </row>
    <row r="1563" spans="1:1">
      <c r="A1563" s="266" t="s">
        <v>2359</v>
      </c>
    </row>
    <row r="1564" spans="1:1">
      <c r="A1564" s="266" t="s">
        <v>2360</v>
      </c>
    </row>
    <row r="1565" spans="1:1">
      <c r="A1565" s="266" t="s">
        <v>2361</v>
      </c>
    </row>
    <row r="1566" spans="1:1">
      <c r="A1566" s="266" t="s">
        <v>2362</v>
      </c>
    </row>
    <row r="1567" spans="1:1">
      <c r="A1567" s="266" t="s">
        <v>2363</v>
      </c>
    </row>
    <row r="1568" spans="1:1">
      <c r="A1568" s="266" t="s">
        <v>2364</v>
      </c>
    </row>
    <row r="1569" spans="1:1">
      <c r="A1569" s="266" t="s">
        <v>2365</v>
      </c>
    </row>
    <row r="1570" spans="1:1">
      <c r="A1570" s="266" t="s">
        <v>2366</v>
      </c>
    </row>
    <row r="1571" spans="1:1">
      <c r="A1571" s="266" t="s">
        <v>2367</v>
      </c>
    </row>
    <row r="1572" spans="1:1">
      <c r="A1572" s="266" t="s">
        <v>2368</v>
      </c>
    </row>
    <row r="1573" spans="1:1">
      <c r="A1573" s="266" t="s">
        <v>2369</v>
      </c>
    </row>
    <row r="1574" spans="1:1">
      <c r="A1574" s="266" t="s">
        <v>2370</v>
      </c>
    </row>
    <row r="1575" spans="1:1">
      <c r="A1575" s="266" t="s">
        <v>2371</v>
      </c>
    </row>
    <row r="1576" spans="1:1">
      <c r="A1576" s="266" t="s">
        <v>2372</v>
      </c>
    </row>
    <row r="1577" spans="1:1">
      <c r="A1577" s="266" t="s">
        <v>2373</v>
      </c>
    </row>
    <row r="1578" spans="1:1">
      <c r="A1578" s="266" t="s">
        <v>2374</v>
      </c>
    </row>
    <row r="1579" spans="1:1">
      <c r="A1579" s="266" t="s">
        <v>2375</v>
      </c>
    </row>
    <row r="1580" spans="1:1">
      <c r="A1580" s="266" t="s">
        <v>2376</v>
      </c>
    </row>
    <row r="1581" spans="1:1">
      <c r="A1581" s="266" t="s">
        <v>2377</v>
      </c>
    </row>
    <row r="1582" spans="1:1">
      <c r="A1582" s="266" t="s">
        <v>2378</v>
      </c>
    </row>
    <row r="1583" spans="1:1">
      <c r="A1583" s="266" t="s">
        <v>2379</v>
      </c>
    </row>
    <row r="1584" spans="1:1">
      <c r="A1584" s="266" t="s">
        <v>2380</v>
      </c>
    </row>
    <row r="1585" spans="1:2">
      <c r="A1585" s="266" t="s">
        <v>2381</v>
      </c>
    </row>
    <row r="1586" spans="1:2">
      <c r="A1586" s="266" t="s">
        <v>2382</v>
      </c>
    </row>
    <row r="1587" spans="1:2">
      <c r="A1587" s="266" t="s">
        <v>2383</v>
      </c>
    </row>
    <row r="1588" spans="1:2">
      <c r="A1588" s="266" t="s">
        <v>2384</v>
      </c>
    </row>
    <row r="1589" spans="1:2">
      <c r="A1589" s="266" t="s">
        <v>2385</v>
      </c>
    </row>
    <row r="1590" spans="1:2">
      <c r="A1590" s="273" t="s">
        <v>2386</v>
      </c>
      <c r="B1590" s="831">
        <v>45924</v>
      </c>
    </row>
    <row r="1591" spans="1:2">
      <c r="A1591" s="266" t="s">
        <v>2387</v>
      </c>
    </row>
    <row r="1592" spans="1:2">
      <c r="A1592" s="266" t="s">
        <v>2388</v>
      </c>
    </row>
    <row r="1593" spans="1:2">
      <c r="A1593" s="266" t="s">
        <v>2389</v>
      </c>
    </row>
    <row r="1594" spans="1:2">
      <c r="A1594" s="266" t="s">
        <v>2390</v>
      </c>
    </row>
    <row r="1595" spans="1:2">
      <c r="A1595" s="266" t="s">
        <v>2391</v>
      </c>
    </row>
    <row r="1596" spans="1:2">
      <c r="A1596" s="266" t="s">
        <v>2392</v>
      </c>
    </row>
    <row r="1597" spans="1:2">
      <c r="A1597" s="266" t="s">
        <v>2393</v>
      </c>
    </row>
    <row r="1598" spans="1:2">
      <c r="A1598" s="273" t="s">
        <v>2394</v>
      </c>
      <c r="B1598" s="831">
        <v>45924</v>
      </c>
    </row>
    <row r="1599" spans="1:2">
      <c r="A1599" s="266" t="s">
        <v>2395</v>
      </c>
    </row>
    <row r="1600" spans="1:2">
      <c r="A1600" s="273" t="s">
        <v>2396</v>
      </c>
      <c r="B1600" s="831">
        <v>46015</v>
      </c>
    </row>
    <row r="1601" spans="1:2">
      <c r="A1601" s="273" t="s">
        <v>2397</v>
      </c>
      <c r="B1601" s="831">
        <v>46015</v>
      </c>
    </row>
    <row r="1602" spans="1:2">
      <c r="A1602" s="266" t="s">
        <v>2398</v>
      </c>
    </row>
    <row r="1603" spans="1:2">
      <c r="A1603" s="273" t="s">
        <v>2399</v>
      </c>
      <c r="B1603" s="831">
        <v>45924</v>
      </c>
    </row>
    <row r="1604" spans="1:2">
      <c r="A1604" s="266" t="s">
        <v>2400</v>
      </c>
    </row>
    <row r="1605" spans="1:2">
      <c r="A1605" s="273" t="s">
        <v>2401</v>
      </c>
      <c r="B1605" s="831">
        <v>45924</v>
      </c>
    </row>
    <row r="1606" spans="1:2">
      <c r="A1606" s="266" t="s">
        <v>2402</v>
      </c>
    </row>
    <row r="1607" spans="1:2">
      <c r="A1607" s="266" t="s">
        <v>2403</v>
      </c>
    </row>
    <row r="1608" spans="1:2">
      <c r="A1608" s="266" t="s">
        <v>2404</v>
      </c>
    </row>
    <row r="1609" spans="1:2">
      <c r="A1609" s="273" t="s">
        <v>2405</v>
      </c>
      <c r="B1609" s="831">
        <v>45832</v>
      </c>
    </row>
    <row r="1610" spans="1:2">
      <c r="A1610" s="273" t="s">
        <v>2406</v>
      </c>
      <c r="B1610" s="831">
        <v>45832</v>
      </c>
    </row>
    <row r="1611" spans="1:2">
      <c r="A1611" s="273" t="s">
        <v>2407</v>
      </c>
      <c r="B1611" s="831">
        <v>45924</v>
      </c>
    </row>
    <row r="1612" spans="1:2">
      <c r="A1612" s="273" t="s">
        <v>2408</v>
      </c>
      <c r="B1612" s="831">
        <v>45924</v>
      </c>
    </row>
    <row r="1613" spans="1:2">
      <c r="A1613" s="266" t="s">
        <v>2409</v>
      </c>
    </row>
    <row r="1614" spans="1:2">
      <c r="A1614" s="266" t="s">
        <v>2410</v>
      </c>
    </row>
    <row r="1615" spans="1:2">
      <c r="A1615" s="273" t="s">
        <v>2411</v>
      </c>
      <c r="B1615" s="831">
        <v>45738</v>
      </c>
    </row>
    <row r="1616" spans="1:2">
      <c r="A1616" s="266" t="s">
        <v>2412</v>
      </c>
    </row>
    <row r="1617" spans="1:2">
      <c r="A1617" s="266" t="s">
        <v>2413</v>
      </c>
    </row>
    <row r="1618" spans="1:2">
      <c r="A1618" s="273" t="s">
        <v>2414</v>
      </c>
      <c r="B1618" s="831">
        <v>45923</v>
      </c>
    </row>
    <row r="1619" spans="1:2">
      <c r="A1619" s="266" t="s">
        <v>2415</v>
      </c>
    </row>
    <row r="1620" spans="1:2">
      <c r="A1620" s="266" t="s">
        <v>2416</v>
      </c>
    </row>
    <row r="1621" spans="1:2">
      <c r="A1621" s="266" t="s">
        <v>2417</v>
      </c>
    </row>
    <row r="1622" spans="1:2">
      <c r="A1622" s="266" t="s">
        <v>2418</v>
      </c>
    </row>
    <row r="1623" spans="1:2">
      <c r="A1623" s="266" t="s">
        <v>2419</v>
      </c>
    </row>
    <row r="1624" spans="1:2">
      <c r="A1624" s="266" t="s">
        <v>2420</v>
      </c>
    </row>
    <row r="1625" spans="1:2">
      <c r="A1625" s="266" t="s">
        <v>2421</v>
      </c>
    </row>
    <row r="1626" spans="1:2">
      <c r="A1626" s="273" t="s">
        <v>2422</v>
      </c>
      <c r="B1626" s="831">
        <v>45923</v>
      </c>
    </row>
    <row r="1627" spans="1:2">
      <c r="A1627" s="266" t="s">
        <v>2423</v>
      </c>
    </row>
    <row r="1628" spans="1:2">
      <c r="A1628" s="266" t="s">
        <v>2424</v>
      </c>
    </row>
    <row r="1629" spans="1:2">
      <c r="A1629" s="266" t="s">
        <v>2425</v>
      </c>
    </row>
    <row r="1630" spans="1:2">
      <c r="A1630" s="266" t="s">
        <v>2426</v>
      </c>
    </row>
    <row r="1631" spans="1:2">
      <c r="A1631" s="266" t="s">
        <v>2427</v>
      </c>
    </row>
    <row r="1632" spans="1:2">
      <c r="A1632" s="273" t="s">
        <v>2428</v>
      </c>
      <c r="B1632" s="831">
        <v>46015</v>
      </c>
    </row>
    <row r="1633" spans="1:2">
      <c r="A1633" s="266" t="s">
        <v>2429</v>
      </c>
    </row>
    <row r="1634" spans="1:2">
      <c r="A1634" s="266" t="s">
        <v>2430</v>
      </c>
    </row>
    <row r="1635" spans="1:2">
      <c r="A1635" s="266" t="s">
        <v>2431</v>
      </c>
    </row>
    <row r="1636" spans="1:2">
      <c r="A1636" s="266" t="s">
        <v>2432</v>
      </c>
    </row>
    <row r="1637" spans="1:2">
      <c r="A1637" s="266" t="s">
        <v>2433</v>
      </c>
    </row>
    <row r="1638" spans="1:2">
      <c r="A1638" s="266" t="s">
        <v>2434</v>
      </c>
    </row>
    <row r="1639" spans="1:2">
      <c r="A1639" s="266" t="s">
        <v>2435</v>
      </c>
    </row>
    <row r="1640" spans="1:2">
      <c r="A1640" s="266" t="s">
        <v>2436</v>
      </c>
    </row>
    <row r="1641" spans="1:2">
      <c r="A1641" s="266" t="s">
        <v>2437</v>
      </c>
    </row>
    <row r="1642" spans="1:2">
      <c r="A1642" s="273" t="s">
        <v>2438</v>
      </c>
      <c r="B1642" s="831">
        <v>45738</v>
      </c>
    </row>
    <row r="1643" spans="1:2">
      <c r="A1643" s="266" t="s">
        <v>2439</v>
      </c>
    </row>
    <row r="1644" spans="1:2">
      <c r="A1644" s="273" t="s">
        <v>2440</v>
      </c>
      <c r="B1644" s="831">
        <v>45738</v>
      </c>
    </row>
    <row r="1645" spans="1:2">
      <c r="A1645" s="266" t="s">
        <v>2441</v>
      </c>
    </row>
    <row r="1646" spans="1:2">
      <c r="A1646" s="273" t="s">
        <v>2442</v>
      </c>
      <c r="B1646" s="831">
        <v>45923</v>
      </c>
    </row>
    <row r="1647" spans="1:2">
      <c r="A1647" s="273" t="s">
        <v>2443</v>
      </c>
      <c r="B1647" s="831">
        <v>45738</v>
      </c>
    </row>
    <row r="1648" spans="1:2">
      <c r="A1648" s="266" t="s">
        <v>2444</v>
      </c>
    </row>
    <row r="1649" spans="1:2">
      <c r="A1649" s="266" t="s">
        <v>2445</v>
      </c>
    </row>
    <row r="1650" spans="1:2">
      <c r="A1650" s="266" t="s">
        <v>2446</v>
      </c>
    </row>
    <row r="1651" spans="1:2" s="271" customFormat="1">
      <c r="A1651" s="266" t="s">
        <v>2447</v>
      </c>
      <c r="B1651" s="831"/>
    </row>
    <row r="1652" spans="1:2">
      <c r="A1652" s="273" t="s">
        <v>2448</v>
      </c>
      <c r="B1652" s="831">
        <v>45738</v>
      </c>
    </row>
    <row r="1653" spans="1:2">
      <c r="A1653" s="273" t="s">
        <v>2449</v>
      </c>
      <c r="B1653" s="831">
        <v>45738</v>
      </c>
    </row>
    <row r="1654" spans="1:2">
      <c r="A1654" s="266" t="s">
        <v>2450</v>
      </c>
    </row>
    <row r="1655" spans="1:2">
      <c r="A1655" s="266" t="s">
        <v>2451</v>
      </c>
    </row>
    <row r="1656" spans="1:2">
      <c r="A1656" s="266" t="s">
        <v>2452</v>
      </c>
    </row>
    <row r="1657" spans="1:2">
      <c r="A1657" s="273" t="s">
        <v>2453</v>
      </c>
      <c r="B1657" s="831">
        <v>45738</v>
      </c>
    </row>
    <row r="1658" spans="1:2">
      <c r="A1658" s="266" t="s">
        <v>2454</v>
      </c>
    </row>
    <row r="1659" spans="1:2">
      <c r="A1659" s="266" t="s">
        <v>2455</v>
      </c>
    </row>
    <row r="1660" spans="1:2">
      <c r="A1660" s="266" t="s">
        <v>2456</v>
      </c>
    </row>
    <row r="1661" spans="1:2">
      <c r="A1661" s="266" t="s">
        <v>2457</v>
      </c>
    </row>
    <row r="1662" spans="1:2">
      <c r="A1662" s="273" t="s">
        <v>2458</v>
      </c>
      <c r="B1662" s="831">
        <v>45921</v>
      </c>
    </row>
    <row r="1663" spans="1:2">
      <c r="A1663" s="266" t="s">
        <v>2459</v>
      </c>
    </row>
    <row r="1664" spans="1:2">
      <c r="A1664" s="273" t="s">
        <v>2460</v>
      </c>
      <c r="B1664" s="831">
        <v>45921</v>
      </c>
    </row>
    <row r="1665" spans="1:2">
      <c r="A1665" s="266" t="s">
        <v>2461</v>
      </c>
    </row>
    <row r="1666" spans="1:2">
      <c r="A1666" s="266" t="s">
        <v>2462</v>
      </c>
    </row>
    <row r="1667" spans="1:2">
      <c r="A1667" s="273" t="s">
        <v>2463</v>
      </c>
      <c r="B1667" s="831">
        <v>45738</v>
      </c>
    </row>
    <row r="1668" spans="1:2">
      <c r="A1668" s="273" t="s">
        <v>2464</v>
      </c>
      <c r="B1668" s="831">
        <v>45738</v>
      </c>
    </row>
    <row r="1669" spans="1:2">
      <c r="A1669" s="266" t="s">
        <v>2465</v>
      </c>
    </row>
    <row r="1670" spans="1:2">
      <c r="A1670" s="266" t="s">
        <v>2466</v>
      </c>
    </row>
    <row r="1671" spans="1:2">
      <c r="A1671" s="266" t="s">
        <v>2467</v>
      </c>
    </row>
    <row r="1672" spans="1:2">
      <c r="A1672" s="266" t="s">
        <v>2468</v>
      </c>
    </row>
    <row r="1673" spans="1:2">
      <c r="A1673" s="266" t="s">
        <v>2469</v>
      </c>
    </row>
    <row r="1674" spans="1:2">
      <c r="A1674" s="273" t="s">
        <v>2470</v>
      </c>
      <c r="B1674" s="831">
        <v>45738</v>
      </c>
    </row>
    <row r="1675" spans="1:2">
      <c r="A1675" s="266" t="s">
        <v>2471</v>
      </c>
    </row>
    <row r="1676" spans="1:2">
      <c r="A1676" s="273" t="s">
        <v>2472</v>
      </c>
      <c r="B1676" s="831">
        <v>45738</v>
      </c>
    </row>
    <row r="1677" spans="1:2">
      <c r="A1677" s="266" t="s">
        <v>2473</v>
      </c>
    </row>
    <row r="1678" spans="1:2">
      <c r="A1678" s="266" t="s">
        <v>2474</v>
      </c>
    </row>
    <row r="1679" spans="1:2">
      <c r="A1679" s="266" t="s">
        <v>2475</v>
      </c>
    </row>
    <row r="1680" spans="1:2">
      <c r="A1680" s="266" t="s">
        <v>2476</v>
      </c>
    </row>
    <row r="1681" spans="1:2">
      <c r="A1681" s="266" t="s">
        <v>2477</v>
      </c>
    </row>
    <row r="1682" spans="1:2">
      <c r="A1682" s="266" t="s">
        <v>2478</v>
      </c>
    </row>
    <row r="1683" spans="1:2">
      <c r="A1683" s="837" t="s">
        <v>2479</v>
      </c>
    </row>
    <row r="1684" spans="1:2">
      <c r="A1684" s="266" t="s">
        <v>2480</v>
      </c>
    </row>
    <row r="1685" spans="1:2">
      <c r="A1685" s="837" t="s">
        <v>2481</v>
      </c>
    </row>
    <row r="1686" spans="1:2" s="271" customFormat="1">
      <c r="A1686" s="266" t="s">
        <v>2482</v>
      </c>
      <c r="B1686" s="831"/>
    </row>
    <row r="1687" spans="1:2" s="271" customFormat="1">
      <c r="A1687" s="837" t="s">
        <v>2483</v>
      </c>
      <c r="B1687" s="831"/>
    </row>
    <row r="1688" spans="1:2" s="271" customFormat="1">
      <c r="A1688" s="273" t="s">
        <v>2484</v>
      </c>
      <c r="B1688" s="831">
        <v>45740</v>
      </c>
    </row>
    <row r="1689" spans="1:2">
      <c r="A1689" s="273" t="s">
        <v>2485</v>
      </c>
      <c r="B1689" s="831">
        <v>45740</v>
      </c>
    </row>
    <row r="1690" spans="1:2">
      <c r="A1690" s="273" t="s">
        <v>2486</v>
      </c>
      <c r="B1690" s="831">
        <v>45740</v>
      </c>
    </row>
    <row r="1691" spans="1:2">
      <c r="A1691" s="273" t="s">
        <v>2487</v>
      </c>
      <c r="B1691" s="831">
        <v>45740</v>
      </c>
    </row>
    <row r="1692" spans="1:2">
      <c r="A1692" s="837" t="s">
        <v>2488</v>
      </c>
    </row>
    <row r="1693" spans="1:2">
      <c r="A1693" s="837" t="s">
        <v>2489</v>
      </c>
    </row>
    <row r="1694" spans="1:2">
      <c r="A1694" s="266" t="s">
        <v>2490</v>
      </c>
    </row>
    <row r="1695" spans="1:2">
      <c r="A1695" s="266" t="s">
        <v>2491</v>
      </c>
    </row>
    <row r="1696" spans="1:2">
      <c r="A1696" s="266" t="s">
        <v>2492</v>
      </c>
    </row>
    <row r="1697" spans="1:2">
      <c r="A1697" s="266" t="s">
        <v>2493</v>
      </c>
    </row>
    <row r="1698" spans="1:2">
      <c r="A1698" s="273" t="s">
        <v>2494</v>
      </c>
      <c r="B1698" s="831">
        <v>46012</v>
      </c>
    </row>
    <row r="1699" spans="1:2">
      <c r="A1699" s="273" t="s">
        <v>2495</v>
      </c>
      <c r="B1699" s="831">
        <v>46012</v>
      </c>
    </row>
    <row r="1700" spans="1:2">
      <c r="A1700" s="273" t="s">
        <v>2496</v>
      </c>
      <c r="B1700" s="831">
        <v>45738</v>
      </c>
    </row>
    <row r="1701" spans="1:2">
      <c r="A1701" s="273" t="s">
        <v>2497</v>
      </c>
      <c r="B1701" s="831">
        <v>46012</v>
      </c>
    </row>
    <row r="1702" spans="1:2">
      <c r="A1702" s="266" t="s">
        <v>2498</v>
      </c>
    </row>
    <row r="1703" spans="1:2">
      <c r="A1703" s="266" t="s">
        <v>2499</v>
      </c>
    </row>
    <row r="1704" spans="1:2">
      <c r="A1704" s="266" t="s">
        <v>2500</v>
      </c>
    </row>
    <row r="1705" spans="1:2">
      <c r="A1705" s="266" t="s">
        <v>2501</v>
      </c>
    </row>
    <row r="1706" spans="1:2">
      <c r="A1706" s="266" t="s">
        <v>2502</v>
      </c>
    </row>
    <row r="1707" spans="1:2">
      <c r="A1707" s="266" t="s">
        <v>2503</v>
      </c>
    </row>
    <row r="1708" spans="1:2">
      <c r="A1708" s="266" t="s">
        <v>2504</v>
      </c>
    </row>
    <row r="1709" spans="1:2">
      <c r="A1709" s="273" t="s">
        <v>2505</v>
      </c>
      <c r="B1709" s="831">
        <v>45738</v>
      </c>
    </row>
    <row r="1710" spans="1:2">
      <c r="A1710" s="266" t="s">
        <v>2506</v>
      </c>
    </row>
    <row r="1711" spans="1:2">
      <c r="A1711" s="266" t="s">
        <v>2507</v>
      </c>
    </row>
    <row r="1712" spans="1:2">
      <c r="A1712" s="266" t="s">
        <v>2508</v>
      </c>
    </row>
    <row r="1713" spans="1:2">
      <c r="A1713" s="266" t="s">
        <v>2509</v>
      </c>
    </row>
    <row r="1714" spans="1:2">
      <c r="A1714" s="266" t="s">
        <v>2510</v>
      </c>
    </row>
    <row r="1715" spans="1:2">
      <c r="A1715" s="266" t="s">
        <v>2511</v>
      </c>
    </row>
    <row r="1716" spans="1:2">
      <c r="A1716" s="266" t="s">
        <v>2512</v>
      </c>
    </row>
    <row r="1717" spans="1:2">
      <c r="A1717" s="266" t="s">
        <v>2513</v>
      </c>
    </row>
    <row r="1718" spans="1:2">
      <c r="A1718" s="266" t="s">
        <v>2514</v>
      </c>
    </row>
    <row r="1719" spans="1:2">
      <c r="A1719" s="266" t="s">
        <v>2515</v>
      </c>
    </row>
    <row r="1720" spans="1:2">
      <c r="A1720" s="273" t="s">
        <v>2516</v>
      </c>
      <c r="B1720" s="831">
        <v>45832</v>
      </c>
    </row>
    <row r="1721" spans="1:2">
      <c r="A1721" s="273" t="s">
        <v>2517</v>
      </c>
      <c r="B1721" s="831">
        <v>45738</v>
      </c>
    </row>
    <row r="1722" spans="1:2">
      <c r="A1722" s="266" t="s">
        <v>2518</v>
      </c>
    </row>
    <row r="1723" spans="1:2">
      <c r="A1723" s="266" t="s">
        <v>2519</v>
      </c>
    </row>
    <row r="1724" spans="1:2">
      <c r="A1724" s="273" t="s">
        <v>2520</v>
      </c>
      <c r="B1724" s="831">
        <v>45738</v>
      </c>
    </row>
    <row r="1725" spans="1:2">
      <c r="A1725" s="266" t="s">
        <v>2521</v>
      </c>
    </row>
    <row r="1726" spans="1:2">
      <c r="A1726" s="266" t="s">
        <v>2522</v>
      </c>
    </row>
    <row r="1727" spans="1:2">
      <c r="A1727" s="266" t="s">
        <v>2523</v>
      </c>
    </row>
    <row r="1728" spans="1:2">
      <c r="A1728" s="266" t="s">
        <v>2524</v>
      </c>
    </row>
    <row r="1729" spans="1:2">
      <c r="A1729" s="273" t="s">
        <v>2525</v>
      </c>
      <c r="B1729" s="831">
        <v>45738</v>
      </c>
    </row>
    <row r="1730" spans="1:2">
      <c r="A1730" s="266" t="s">
        <v>2526</v>
      </c>
    </row>
    <row r="1731" spans="1:2">
      <c r="A1731" s="273" t="s">
        <v>2527</v>
      </c>
      <c r="B1731" s="831">
        <v>45738</v>
      </c>
    </row>
    <row r="1732" spans="1:2">
      <c r="A1732" s="266" t="s">
        <v>2528</v>
      </c>
    </row>
    <row r="1733" spans="1:2">
      <c r="A1733" s="266" t="s">
        <v>2529</v>
      </c>
    </row>
    <row r="1734" spans="1:2">
      <c r="A1734" s="837" t="s">
        <v>2530</v>
      </c>
    </row>
    <row r="1735" spans="1:2">
      <c r="A1735" s="273" t="s">
        <v>2531</v>
      </c>
      <c r="B1735" s="831">
        <v>45832</v>
      </c>
    </row>
    <row r="1736" spans="1:2">
      <c r="A1736" s="266" t="s">
        <v>2532</v>
      </c>
    </row>
    <row r="1737" spans="1:2">
      <c r="A1737" s="273" t="s">
        <v>2533</v>
      </c>
      <c r="B1737" s="831">
        <v>45738</v>
      </c>
    </row>
    <row r="1738" spans="1:2">
      <c r="A1738" s="266" t="s">
        <v>2534</v>
      </c>
    </row>
    <row r="1739" spans="1:2">
      <c r="A1739" s="266" t="s">
        <v>2535</v>
      </c>
    </row>
    <row r="1740" spans="1:2">
      <c r="A1740" s="273" t="s">
        <v>2536</v>
      </c>
      <c r="B1740" s="831">
        <v>45832</v>
      </c>
    </row>
    <row r="1741" spans="1:2">
      <c r="A1741" s="266" t="s">
        <v>2537</v>
      </c>
    </row>
    <row r="1742" spans="1:2">
      <c r="A1742" s="266" t="s">
        <v>2538</v>
      </c>
    </row>
    <row r="1743" spans="1:2">
      <c r="A1743" s="266" t="s">
        <v>2539</v>
      </c>
    </row>
    <row r="1744" spans="1:2">
      <c r="A1744" s="273" t="s">
        <v>2540</v>
      </c>
    </row>
    <row r="1745" spans="1:2">
      <c r="A1745" s="266" t="s">
        <v>2541</v>
      </c>
    </row>
    <row r="1746" spans="1:2">
      <c r="A1746" s="266" t="s">
        <v>2542</v>
      </c>
    </row>
    <row r="1747" spans="1:2">
      <c r="A1747" s="266" t="s">
        <v>2543</v>
      </c>
    </row>
    <row r="1748" spans="1:2">
      <c r="A1748" s="266" t="s">
        <v>2544</v>
      </c>
    </row>
    <row r="1749" spans="1:2">
      <c r="A1749" s="266" t="s">
        <v>2545</v>
      </c>
    </row>
    <row r="1750" spans="1:2">
      <c r="A1750" s="266" t="s">
        <v>2546</v>
      </c>
    </row>
    <row r="1751" spans="1:2">
      <c r="A1751" s="273" t="s">
        <v>2547</v>
      </c>
      <c r="B1751" s="831">
        <v>45738</v>
      </c>
    </row>
    <row r="1752" spans="1:2">
      <c r="A1752" s="273" t="s">
        <v>2548</v>
      </c>
      <c r="B1752" s="831">
        <v>45740</v>
      </c>
    </row>
    <row r="1753" spans="1:2">
      <c r="A1753" s="266" t="s">
        <v>2549</v>
      </c>
    </row>
    <row r="1754" spans="1:2">
      <c r="A1754" s="266" t="s">
        <v>2550</v>
      </c>
    </row>
    <row r="1755" spans="1:2">
      <c r="A1755" s="266" t="s">
        <v>2551</v>
      </c>
    </row>
    <row r="1756" spans="1:2">
      <c r="A1756" s="273" t="s">
        <v>2552</v>
      </c>
      <c r="B1756" s="831">
        <v>45832</v>
      </c>
    </row>
    <row r="1757" spans="1:2">
      <c r="A1757" s="273" t="s">
        <v>2553</v>
      </c>
      <c r="B1757" s="831">
        <v>45740</v>
      </c>
    </row>
    <row r="1758" spans="1:2">
      <c r="A1758" s="273" t="s">
        <v>2554</v>
      </c>
      <c r="B1758" s="831">
        <v>45740</v>
      </c>
    </row>
    <row r="1759" spans="1:2">
      <c r="A1759" s="266" t="s">
        <v>2555</v>
      </c>
    </row>
    <row r="1760" spans="1:2">
      <c r="A1760" s="266" t="s">
        <v>2556</v>
      </c>
    </row>
    <row r="1761" spans="1:2" s="271" customFormat="1">
      <c r="A1761" s="266" t="s">
        <v>2557</v>
      </c>
      <c r="B1761" s="831"/>
    </row>
    <row r="1762" spans="1:2" s="271" customFormat="1">
      <c r="A1762" s="266" t="s">
        <v>2558</v>
      </c>
      <c r="B1762" s="831"/>
    </row>
    <row r="1763" spans="1:2">
      <c r="A1763" s="273" t="s">
        <v>2559</v>
      </c>
      <c r="B1763" s="834"/>
    </row>
    <row r="1764" spans="1:2">
      <c r="A1764" s="273" t="s">
        <v>2560</v>
      </c>
      <c r="B1764" s="834"/>
    </row>
    <row r="1765" spans="1:2">
      <c r="A1765" s="266" t="s">
        <v>2561</v>
      </c>
    </row>
    <row r="1766" spans="1:2">
      <c r="A1766" s="266" t="s">
        <v>2562</v>
      </c>
    </row>
    <row r="1767" spans="1:2">
      <c r="A1767" s="273" t="s">
        <v>2563</v>
      </c>
      <c r="B1767" s="831">
        <v>45832</v>
      </c>
    </row>
    <row r="1768" spans="1:2">
      <c r="A1768" s="266" t="s">
        <v>2564</v>
      </c>
    </row>
    <row r="1769" spans="1:2">
      <c r="A1769" s="266" t="s">
        <v>2565</v>
      </c>
    </row>
    <row r="1770" spans="1:2">
      <c r="A1770" s="266" t="s">
        <v>2566</v>
      </c>
    </row>
    <row r="1771" spans="1:2">
      <c r="A1771" s="273" t="s">
        <v>2567</v>
      </c>
      <c r="B1771" s="831">
        <v>45738</v>
      </c>
    </row>
    <row r="1772" spans="1:2">
      <c r="A1772" s="266" t="s">
        <v>2568</v>
      </c>
    </row>
    <row r="1773" spans="1:2">
      <c r="A1773" s="266" t="s">
        <v>2569</v>
      </c>
    </row>
    <row r="1774" spans="1:2">
      <c r="A1774" s="266" t="s">
        <v>2570</v>
      </c>
    </row>
    <row r="1775" spans="1:2">
      <c r="A1775" s="273" t="s">
        <v>2571</v>
      </c>
      <c r="B1775" s="831">
        <v>45832</v>
      </c>
    </row>
    <row r="1776" spans="1:2">
      <c r="A1776" s="266" t="s">
        <v>2572</v>
      </c>
    </row>
    <row r="1777" spans="1:2">
      <c r="A1777" s="266" t="s">
        <v>2573</v>
      </c>
    </row>
    <row r="1778" spans="1:2">
      <c r="A1778" s="266" t="s">
        <v>2574</v>
      </c>
    </row>
    <row r="1779" spans="1:2">
      <c r="A1779" s="273" t="s">
        <v>2575</v>
      </c>
      <c r="B1779" s="831">
        <v>45831</v>
      </c>
    </row>
    <row r="1780" spans="1:2">
      <c r="A1780" s="266" t="s">
        <v>2576</v>
      </c>
    </row>
    <row r="1781" spans="1:2">
      <c r="A1781" s="266" t="s">
        <v>2577</v>
      </c>
    </row>
    <row r="1782" spans="1:2">
      <c r="A1782" s="266" t="s">
        <v>2578</v>
      </c>
    </row>
    <row r="1783" spans="1:2">
      <c r="A1783" s="266" t="s">
        <v>2579</v>
      </c>
    </row>
    <row r="1784" spans="1:2">
      <c r="A1784" s="266" t="s">
        <v>2580</v>
      </c>
    </row>
    <row r="1785" spans="1:2">
      <c r="A1785" s="266" t="s">
        <v>2581</v>
      </c>
    </row>
    <row r="1786" spans="1:2">
      <c r="A1786" s="266" t="s">
        <v>2582</v>
      </c>
    </row>
    <row r="1787" spans="1:2">
      <c r="A1787" s="266" t="s">
        <v>2583</v>
      </c>
    </row>
    <row r="1788" spans="1:2">
      <c r="A1788" s="266" t="s">
        <v>2584</v>
      </c>
    </row>
    <row r="1789" spans="1:2">
      <c r="A1789" s="266" t="s">
        <v>2585</v>
      </c>
    </row>
    <row r="1790" spans="1:2">
      <c r="A1790" s="266" t="s">
        <v>2586</v>
      </c>
    </row>
    <row r="1791" spans="1:2">
      <c r="A1791" s="266" t="s">
        <v>2587</v>
      </c>
    </row>
    <row r="1792" spans="1:2">
      <c r="A1792" s="266" t="s">
        <v>2588</v>
      </c>
    </row>
    <row r="1793" spans="1:2">
      <c r="A1793" s="266" t="s">
        <v>2589</v>
      </c>
    </row>
    <row r="1794" spans="1:2">
      <c r="A1794" s="266" t="s">
        <v>2590</v>
      </c>
    </row>
    <row r="1795" spans="1:2">
      <c r="A1795" s="266" t="s">
        <v>2591</v>
      </c>
    </row>
    <row r="1796" spans="1:2">
      <c r="A1796" s="266" t="s">
        <v>2592</v>
      </c>
    </row>
    <row r="1797" spans="1:2">
      <c r="A1797" s="266" t="s">
        <v>2593</v>
      </c>
    </row>
    <row r="1798" spans="1:2">
      <c r="A1798" s="273" t="s">
        <v>2594</v>
      </c>
      <c r="B1798" s="831">
        <v>45831</v>
      </c>
    </row>
    <row r="1799" spans="1:2">
      <c r="A1799" s="266" t="s">
        <v>2595</v>
      </c>
    </row>
    <row r="1800" spans="1:2">
      <c r="A1800" s="266" t="s">
        <v>2596</v>
      </c>
    </row>
    <row r="1801" spans="1:2">
      <c r="A1801" s="266" t="s">
        <v>2597</v>
      </c>
    </row>
    <row r="1802" spans="1:2">
      <c r="A1802" s="266" t="s">
        <v>2598</v>
      </c>
    </row>
    <row r="1803" spans="1:2">
      <c r="A1803" s="266" t="s">
        <v>2599</v>
      </c>
    </row>
    <row r="1804" spans="1:2">
      <c r="A1804" s="266" t="s">
        <v>2600</v>
      </c>
    </row>
    <row r="1805" spans="1:2">
      <c r="A1805" s="273" t="s">
        <v>2601</v>
      </c>
      <c r="B1805" s="831">
        <v>45738</v>
      </c>
    </row>
    <row r="1806" spans="1:2">
      <c r="A1806" s="266" t="s">
        <v>2602</v>
      </c>
    </row>
    <row r="1807" spans="1:2">
      <c r="A1807" s="273" t="s">
        <v>2603</v>
      </c>
      <c r="B1807" s="831">
        <v>45740</v>
      </c>
    </row>
    <row r="1808" spans="1:2">
      <c r="A1808" s="266" t="s">
        <v>2604</v>
      </c>
    </row>
    <row r="1809" spans="1:2">
      <c r="A1809" s="266" t="s">
        <v>2605</v>
      </c>
    </row>
    <row r="1810" spans="1:2">
      <c r="A1810" s="266" t="s">
        <v>2606</v>
      </c>
    </row>
    <row r="1811" spans="1:2">
      <c r="A1811" s="266" t="s">
        <v>2607</v>
      </c>
    </row>
    <row r="1812" spans="1:2">
      <c r="A1812" s="266" t="s">
        <v>2608</v>
      </c>
    </row>
    <row r="1813" spans="1:2">
      <c r="A1813" s="266" t="s">
        <v>2609</v>
      </c>
    </row>
    <row r="1814" spans="1:2">
      <c r="A1814" s="266" t="s">
        <v>2610</v>
      </c>
    </row>
    <row r="1815" spans="1:2">
      <c r="A1815" s="266" t="s">
        <v>2611</v>
      </c>
    </row>
    <row r="1816" spans="1:2">
      <c r="A1816" s="273" t="s">
        <v>2612</v>
      </c>
      <c r="B1816" s="831">
        <v>45738</v>
      </c>
    </row>
    <row r="1817" spans="1:2">
      <c r="A1817" s="266" t="s">
        <v>2613</v>
      </c>
    </row>
    <row r="1818" spans="1:2">
      <c r="A1818" s="273" t="s">
        <v>2614</v>
      </c>
      <c r="B1818" s="831">
        <v>45738</v>
      </c>
    </row>
    <row r="1819" spans="1:2">
      <c r="A1819" s="266" t="s">
        <v>2615</v>
      </c>
    </row>
    <row r="1820" spans="1:2">
      <c r="A1820" s="266" t="s">
        <v>2616</v>
      </c>
    </row>
    <row r="1821" spans="1:2">
      <c r="A1821" s="266" t="s">
        <v>2617</v>
      </c>
    </row>
    <row r="1822" spans="1:2">
      <c r="A1822" s="266" t="s">
        <v>2618</v>
      </c>
    </row>
    <row r="1823" spans="1:2">
      <c r="A1823" s="266" t="s">
        <v>2619</v>
      </c>
    </row>
    <row r="1824" spans="1:2">
      <c r="A1824" s="273" t="s">
        <v>2620</v>
      </c>
      <c r="B1824" s="831">
        <v>45831</v>
      </c>
    </row>
    <row r="1825" spans="1:2">
      <c r="A1825" s="266" t="s">
        <v>2621</v>
      </c>
    </row>
    <row r="1826" spans="1:2">
      <c r="A1826" s="266" t="s">
        <v>2622</v>
      </c>
    </row>
    <row r="1827" spans="1:2">
      <c r="A1827" s="266" t="s">
        <v>2623</v>
      </c>
    </row>
    <row r="1828" spans="1:2">
      <c r="A1828" s="273" t="s">
        <v>2624</v>
      </c>
      <c r="B1828" s="831">
        <v>45738</v>
      </c>
    </row>
    <row r="1829" spans="1:2">
      <c r="A1829" s="266" t="s">
        <v>2625</v>
      </c>
    </row>
    <row r="1830" spans="1:2">
      <c r="A1830" s="266" t="s">
        <v>2626</v>
      </c>
    </row>
    <row r="1831" spans="1:2">
      <c r="A1831" s="266" t="s">
        <v>2627</v>
      </c>
    </row>
    <row r="1832" spans="1:2">
      <c r="A1832" s="273" t="s">
        <v>2628</v>
      </c>
      <c r="B1832" s="831">
        <v>45738</v>
      </c>
    </row>
    <row r="1833" spans="1:2">
      <c r="A1833" s="266" t="s">
        <v>2629</v>
      </c>
    </row>
    <row r="1834" spans="1:2">
      <c r="A1834" s="266" t="s">
        <v>2630</v>
      </c>
    </row>
    <row r="1835" spans="1:2">
      <c r="A1835" s="266" t="s">
        <v>2631</v>
      </c>
    </row>
    <row r="1836" spans="1:2">
      <c r="A1836" s="273" t="s">
        <v>2632</v>
      </c>
      <c r="B1836" s="831">
        <v>45832</v>
      </c>
    </row>
    <row r="1837" spans="1:2">
      <c r="A1837" s="266" t="s">
        <v>2633</v>
      </c>
    </row>
    <row r="1838" spans="1:2">
      <c r="A1838" s="266" t="s">
        <v>2634</v>
      </c>
    </row>
    <row r="1839" spans="1:2">
      <c r="A1839" s="273" t="s">
        <v>2635</v>
      </c>
      <c r="B1839" s="831">
        <v>45739</v>
      </c>
    </row>
    <row r="1840" spans="1:2">
      <c r="A1840" s="266" t="s">
        <v>2636</v>
      </c>
    </row>
    <row r="1841" spans="1:2">
      <c r="A1841" s="266" t="s">
        <v>2637</v>
      </c>
    </row>
    <row r="1842" spans="1:2">
      <c r="A1842" s="266" t="s">
        <v>2638</v>
      </c>
    </row>
    <row r="1843" spans="1:2">
      <c r="A1843" s="266" t="s">
        <v>2639</v>
      </c>
    </row>
    <row r="1844" spans="1:2">
      <c r="A1844" s="273" t="s">
        <v>2640</v>
      </c>
      <c r="B1844" s="831">
        <v>45738</v>
      </c>
    </row>
    <row r="1845" spans="1:2">
      <c r="A1845" s="266" t="s">
        <v>2641</v>
      </c>
    </row>
    <row r="1846" spans="1:2">
      <c r="A1846" s="266" t="s">
        <v>2642</v>
      </c>
    </row>
    <row r="1847" spans="1:2">
      <c r="A1847" s="266" t="s">
        <v>2643</v>
      </c>
    </row>
    <row r="1848" spans="1:2">
      <c r="A1848" s="266" t="s">
        <v>2644</v>
      </c>
    </row>
    <row r="1849" spans="1:2">
      <c r="A1849" s="273" t="s">
        <v>2645</v>
      </c>
      <c r="B1849" s="831">
        <v>45830</v>
      </c>
    </row>
    <row r="1850" spans="1:2">
      <c r="A1850" s="266" t="s">
        <v>2646</v>
      </c>
    </row>
    <row r="1851" spans="1:2">
      <c r="A1851" s="266" t="s">
        <v>2647</v>
      </c>
    </row>
    <row r="1852" spans="1:2">
      <c r="A1852" s="273" t="s">
        <v>2648</v>
      </c>
      <c r="B1852" s="831">
        <v>45831</v>
      </c>
    </row>
    <row r="1853" spans="1:2">
      <c r="A1853" s="266" t="s">
        <v>2649</v>
      </c>
    </row>
    <row r="1854" spans="1:2">
      <c r="A1854" s="266" t="s">
        <v>2650</v>
      </c>
    </row>
    <row r="1855" spans="1:2">
      <c r="A1855" s="273" t="s">
        <v>2651</v>
      </c>
      <c r="B1855" s="831">
        <v>45738</v>
      </c>
    </row>
    <row r="1856" spans="1:2">
      <c r="A1856" s="273" t="s">
        <v>2652</v>
      </c>
      <c r="B1856" s="831">
        <v>45738</v>
      </c>
    </row>
    <row r="1857" spans="1:2">
      <c r="A1857" s="273" t="s">
        <v>2653</v>
      </c>
      <c r="B1857" s="831">
        <v>45738</v>
      </c>
    </row>
    <row r="1858" spans="1:2">
      <c r="A1858" s="266" t="s">
        <v>2654</v>
      </c>
    </row>
    <row r="1859" spans="1:2">
      <c r="A1859" s="266" t="s">
        <v>2655</v>
      </c>
    </row>
    <row r="1860" spans="1:2">
      <c r="A1860" s="838" t="s">
        <v>1084</v>
      </c>
    </row>
    <row r="1861" spans="1:2">
      <c r="A1861" s="266" t="s">
        <v>2656</v>
      </c>
    </row>
    <row r="1862" spans="1:2">
      <c r="A1862" s="266" t="s">
        <v>2657</v>
      </c>
    </row>
    <row r="1863" spans="1:2">
      <c r="A1863" s="266" t="s">
        <v>2658</v>
      </c>
    </row>
    <row r="1864" spans="1:2">
      <c r="A1864" s="266" t="s">
        <v>2659</v>
      </c>
    </row>
    <row r="1865" spans="1:2">
      <c r="A1865" s="266" t="s">
        <v>2660</v>
      </c>
    </row>
    <row r="1866" spans="1:2">
      <c r="A1866" s="266" t="s">
        <v>2661</v>
      </c>
    </row>
    <row r="1867" spans="1:2">
      <c r="A1867" s="266" t="s">
        <v>2662</v>
      </c>
    </row>
    <row r="1868" spans="1:2">
      <c r="A1868" s="266" t="s">
        <v>2663</v>
      </c>
    </row>
    <row r="1869" spans="1:2">
      <c r="A1869" s="266" t="s">
        <v>2664</v>
      </c>
    </row>
    <row r="1870" spans="1:2">
      <c r="A1870" s="266" t="s">
        <v>2665</v>
      </c>
    </row>
    <row r="1871" spans="1:2">
      <c r="A1871" s="266" t="s">
        <v>2666</v>
      </c>
    </row>
    <row r="1872" spans="1:2">
      <c r="A1872" s="266" t="s">
        <v>2667</v>
      </c>
    </row>
    <row r="1873" spans="1:2">
      <c r="A1873" s="266" t="s">
        <v>2668</v>
      </c>
    </row>
    <row r="1874" spans="1:2">
      <c r="A1874" s="266" t="s">
        <v>2669</v>
      </c>
    </row>
    <row r="1875" spans="1:2">
      <c r="A1875" s="266" t="s">
        <v>2670</v>
      </c>
    </row>
    <row r="1876" spans="1:2">
      <c r="A1876" s="266" t="s">
        <v>2671</v>
      </c>
    </row>
    <row r="1877" spans="1:2">
      <c r="A1877" s="266" t="s">
        <v>2672</v>
      </c>
    </row>
    <row r="1878" spans="1:2">
      <c r="A1878" s="266" t="s">
        <v>2673</v>
      </c>
    </row>
    <row r="1879" spans="1:2">
      <c r="A1879" s="266" t="s">
        <v>2674</v>
      </c>
    </row>
    <row r="1880" spans="1:2">
      <c r="A1880" s="266" t="s">
        <v>2675</v>
      </c>
    </row>
    <row r="1881" spans="1:2">
      <c r="A1881" s="266" t="s">
        <v>2676</v>
      </c>
    </row>
    <row r="1882" spans="1:2">
      <c r="A1882" s="266" t="s">
        <v>2677</v>
      </c>
    </row>
    <row r="1883" spans="1:2">
      <c r="A1883" s="273" t="s">
        <v>2678</v>
      </c>
      <c r="B1883" s="831">
        <v>46015</v>
      </c>
    </row>
    <row r="1884" spans="1:2">
      <c r="A1884" s="266" t="s">
        <v>2679</v>
      </c>
    </row>
    <row r="1885" spans="1:2">
      <c r="A1885" s="266" t="s">
        <v>2680</v>
      </c>
    </row>
    <row r="1886" spans="1:2">
      <c r="A1886" s="266" t="s">
        <v>2681</v>
      </c>
    </row>
    <row r="1887" spans="1:2">
      <c r="A1887" s="266" t="s">
        <v>2682</v>
      </c>
    </row>
    <row r="1888" spans="1:2">
      <c r="A1888" s="266" t="s">
        <v>2683</v>
      </c>
    </row>
    <row r="1889" spans="1:1">
      <c r="A1889" s="266" t="s">
        <v>2684</v>
      </c>
    </row>
    <row r="1890" spans="1:1">
      <c r="A1890" s="266" t="s">
        <v>2685</v>
      </c>
    </row>
    <row r="1891" spans="1:1">
      <c r="A1891" s="266" t="s">
        <v>2686</v>
      </c>
    </row>
    <row r="1892" spans="1:1">
      <c r="A1892" s="266" t="s">
        <v>2687</v>
      </c>
    </row>
    <row r="1893" spans="1:1">
      <c r="A1893" s="266" t="s">
        <v>2688</v>
      </c>
    </row>
    <row r="1894" spans="1:1">
      <c r="A1894" s="266" t="s">
        <v>2689</v>
      </c>
    </row>
    <row r="1895" spans="1:1">
      <c r="A1895" s="266" t="s">
        <v>2690</v>
      </c>
    </row>
    <row r="1896" spans="1:1">
      <c r="A1896" s="266" t="s">
        <v>2691</v>
      </c>
    </row>
    <row r="1897" spans="1:1">
      <c r="A1897" s="266" t="s">
        <v>2692</v>
      </c>
    </row>
    <row r="1898" spans="1:1">
      <c r="A1898" s="266" t="s">
        <v>2693</v>
      </c>
    </row>
    <row r="1899" spans="1:1">
      <c r="A1899" s="266" t="s">
        <v>2694</v>
      </c>
    </row>
    <row r="1900" spans="1:1">
      <c r="A1900" s="266" t="s">
        <v>2695</v>
      </c>
    </row>
    <row r="1901" spans="1:1">
      <c r="A1901" s="266" t="s">
        <v>2696</v>
      </c>
    </row>
    <row r="1902" spans="1:1">
      <c r="A1902" s="266" t="s">
        <v>2697</v>
      </c>
    </row>
    <row r="1903" spans="1:1">
      <c r="A1903" s="266" t="s">
        <v>2698</v>
      </c>
    </row>
    <row r="1904" spans="1:1">
      <c r="A1904" s="266" t="s">
        <v>2699</v>
      </c>
    </row>
    <row r="1905" spans="1:2">
      <c r="A1905" s="266" t="s">
        <v>2700</v>
      </c>
    </row>
    <row r="1906" spans="1:2">
      <c r="A1906" s="266" t="s">
        <v>2701</v>
      </c>
    </row>
    <row r="1907" spans="1:2">
      <c r="A1907" s="266" t="s">
        <v>2702</v>
      </c>
    </row>
    <row r="1908" spans="1:2">
      <c r="A1908" s="266" t="s">
        <v>2703</v>
      </c>
    </row>
    <row r="1909" spans="1:2">
      <c r="A1909" s="266" t="s">
        <v>2704</v>
      </c>
    </row>
    <row r="1910" spans="1:2">
      <c r="A1910" s="266" t="s">
        <v>2705</v>
      </c>
    </row>
    <row r="1911" spans="1:2">
      <c r="A1911" s="273" t="s">
        <v>2706</v>
      </c>
      <c r="B1911" s="831">
        <v>45920</v>
      </c>
    </row>
    <row r="1912" spans="1:2">
      <c r="A1912" s="266" t="s">
        <v>2707</v>
      </c>
    </row>
    <row r="1913" spans="1:2">
      <c r="A1913" s="266" t="s">
        <v>2708</v>
      </c>
    </row>
    <row r="1914" spans="1:2">
      <c r="A1914" s="266" t="s">
        <v>2709</v>
      </c>
    </row>
    <row r="1915" spans="1:2">
      <c r="A1915" s="266" t="s">
        <v>2710</v>
      </c>
    </row>
    <row r="1916" spans="1:2">
      <c r="A1916" s="266" t="s">
        <v>2711</v>
      </c>
    </row>
    <row r="1917" spans="1:2">
      <c r="A1917" s="266" t="s">
        <v>2712</v>
      </c>
    </row>
    <row r="1918" spans="1:2">
      <c r="A1918" s="266" t="s">
        <v>2713</v>
      </c>
    </row>
    <row r="1919" spans="1:2">
      <c r="A1919" s="266" t="s">
        <v>2714</v>
      </c>
    </row>
    <row r="1920" spans="1:2">
      <c r="A1920" s="273" t="s">
        <v>2715</v>
      </c>
      <c r="B1920" s="831">
        <v>45920</v>
      </c>
    </row>
    <row r="1921" spans="1:2">
      <c r="A1921" s="273" t="s">
        <v>2716</v>
      </c>
      <c r="B1921" s="831">
        <v>45825</v>
      </c>
    </row>
    <row r="1922" spans="1:2">
      <c r="A1922" s="273" t="s">
        <v>2717</v>
      </c>
      <c r="B1922" s="831">
        <v>46015</v>
      </c>
    </row>
    <row r="1923" spans="1:2">
      <c r="A1923" s="266" t="s">
        <v>2718</v>
      </c>
    </row>
    <row r="1924" spans="1:2">
      <c r="A1924" s="266" t="s">
        <v>2719</v>
      </c>
    </row>
    <row r="1925" spans="1:2">
      <c r="A1925" s="266" t="s">
        <v>2720</v>
      </c>
    </row>
    <row r="1926" spans="1:2">
      <c r="A1926" s="266" t="s">
        <v>2721</v>
      </c>
    </row>
    <row r="1927" spans="1:2">
      <c r="A1927" s="266" t="s">
        <v>2722</v>
      </c>
    </row>
    <row r="1928" spans="1:2">
      <c r="A1928" s="266" t="s">
        <v>2723</v>
      </c>
    </row>
    <row r="1929" spans="1:2">
      <c r="A1929" s="266" t="s">
        <v>2724</v>
      </c>
    </row>
    <row r="1930" spans="1:2">
      <c r="A1930" s="266" t="s">
        <v>2725</v>
      </c>
    </row>
    <row r="1931" spans="1:2">
      <c r="A1931" s="266" t="s">
        <v>2726</v>
      </c>
    </row>
    <row r="1932" spans="1:2">
      <c r="A1932" s="266" t="s">
        <v>2727</v>
      </c>
    </row>
    <row r="1933" spans="1:2">
      <c r="A1933" s="266" t="s">
        <v>2728</v>
      </c>
    </row>
    <row r="1934" spans="1:2">
      <c r="A1934" s="266" t="s">
        <v>2729</v>
      </c>
    </row>
    <row r="1935" spans="1:2">
      <c r="A1935" s="266" t="s">
        <v>2730</v>
      </c>
    </row>
    <row r="1936" spans="1:2">
      <c r="A1936" s="266" t="s">
        <v>2731</v>
      </c>
    </row>
    <row r="1937" spans="1:2">
      <c r="A1937" s="266" t="s">
        <v>2732</v>
      </c>
    </row>
    <row r="1938" spans="1:2">
      <c r="A1938" s="266" t="s">
        <v>2733</v>
      </c>
    </row>
    <row r="1939" spans="1:2">
      <c r="A1939" s="266" t="s">
        <v>2734</v>
      </c>
    </row>
    <row r="1940" spans="1:2">
      <c r="A1940" s="266" t="s">
        <v>2735</v>
      </c>
    </row>
    <row r="1941" spans="1:2">
      <c r="A1941" s="266" t="s">
        <v>2736</v>
      </c>
    </row>
    <row r="1942" spans="1:2">
      <c r="A1942" s="266" t="s">
        <v>2737</v>
      </c>
    </row>
    <row r="1943" spans="1:2">
      <c r="A1943" s="266" t="s">
        <v>2738</v>
      </c>
    </row>
    <row r="1944" spans="1:2">
      <c r="A1944" s="266" t="s">
        <v>2739</v>
      </c>
    </row>
    <row r="1945" spans="1:2">
      <c r="A1945" s="266" t="s">
        <v>2740</v>
      </c>
    </row>
    <row r="1946" spans="1:2">
      <c r="A1946" s="266" t="s">
        <v>2741</v>
      </c>
    </row>
    <row r="1947" spans="1:2">
      <c r="A1947" s="273" t="s">
        <v>2742</v>
      </c>
      <c r="B1947" s="831">
        <v>45830</v>
      </c>
    </row>
    <row r="1948" spans="1:2">
      <c r="A1948" s="266" t="s">
        <v>2743</v>
      </c>
    </row>
    <row r="1949" spans="1:2">
      <c r="A1949" s="266" t="s">
        <v>2744</v>
      </c>
    </row>
    <row r="1950" spans="1:2">
      <c r="A1950" s="266" t="s">
        <v>2745</v>
      </c>
    </row>
    <row r="1951" spans="1:2">
      <c r="A1951" s="273" t="s">
        <v>2746</v>
      </c>
      <c r="B1951" s="831">
        <v>46014</v>
      </c>
    </row>
    <row r="1952" spans="1:2">
      <c r="A1952" s="273" t="s">
        <v>2747</v>
      </c>
      <c r="B1952" s="831">
        <v>45830</v>
      </c>
    </row>
    <row r="1953" spans="1:2">
      <c r="A1953" s="266" t="s">
        <v>2748</v>
      </c>
    </row>
    <row r="1954" spans="1:2">
      <c r="A1954" s="266" t="s">
        <v>2749</v>
      </c>
    </row>
    <row r="1955" spans="1:2">
      <c r="A1955" s="266" t="s">
        <v>2750</v>
      </c>
    </row>
    <row r="1956" spans="1:2">
      <c r="A1956" s="266" t="s">
        <v>2751</v>
      </c>
    </row>
    <row r="1957" spans="1:2">
      <c r="A1957" s="266" t="s">
        <v>2752</v>
      </c>
    </row>
    <row r="1958" spans="1:2">
      <c r="A1958" s="266" t="s">
        <v>2753</v>
      </c>
    </row>
    <row r="1959" spans="1:2">
      <c r="A1959" s="266" t="s">
        <v>2754</v>
      </c>
    </row>
    <row r="1960" spans="1:2">
      <c r="A1960" s="266" t="s">
        <v>2755</v>
      </c>
    </row>
    <row r="1961" spans="1:2">
      <c r="A1961" s="266" t="s">
        <v>2756</v>
      </c>
    </row>
    <row r="1962" spans="1:2">
      <c r="A1962" s="266" t="s">
        <v>2757</v>
      </c>
    </row>
    <row r="1963" spans="1:2">
      <c r="A1963" s="273" t="s">
        <v>2758</v>
      </c>
      <c r="B1963" s="831">
        <v>45740</v>
      </c>
    </row>
    <row r="1964" spans="1:2">
      <c r="A1964" s="266" t="s">
        <v>2759</v>
      </c>
    </row>
    <row r="1965" spans="1:2">
      <c r="A1965" s="266" t="s">
        <v>2760</v>
      </c>
    </row>
    <row r="1966" spans="1:2">
      <c r="A1966" s="273" t="s">
        <v>2761</v>
      </c>
      <c r="B1966" s="831">
        <v>45830</v>
      </c>
    </row>
    <row r="1967" spans="1:2">
      <c r="A1967" s="266" t="s">
        <v>2762</v>
      </c>
    </row>
    <row r="1968" spans="1:2">
      <c r="A1968" s="266" t="s">
        <v>2763</v>
      </c>
    </row>
    <row r="1969" spans="1:2">
      <c r="A1969" s="841" t="s">
        <v>2764</v>
      </c>
    </row>
    <row r="1970" spans="1:2">
      <c r="A1970" s="266" t="s">
        <v>2765</v>
      </c>
    </row>
    <row r="1971" spans="1:2">
      <c r="A1971" s="266" t="s">
        <v>2766</v>
      </c>
    </row>
    <row r="1972" spans="1:2">
      <c r="A1972" s="266" t="s">
        <v>2767</v>
      </c>
    </row>
    <row r="1973" spans="1:2">
      <c r="A1973" s="266" t="s">
        <v>2768</v>
      </c>
    </row>
    <row r="1974" spans="1:2">
      <c r="A1974" s="266" t="s">
        <v>2769</v>
      </c>
    </row>
    <row r="1975" spans="1:2">
      <c r="A1975" s="266" t="s">
        <v>2770</v>
      </c>
    </row>
    <row r="1976" spans="1:2">
      <c r="A1976" s="266" t="s">
        <v>2771</v>
      </c>
    </row>
    <row r="1977" spans="1:2">
      <c r="A1977" s="266" t="s">
        <v>2772</v>
      </c>
    </row>
    <row r="1978" spans="1:2">
      <c r="A1978" s="273" t="s">
        <v>2773</v>
      </c>
      <c r="B1978" s="831">
        <v>45831</v>
      </c>
    </row>
    <row r="1979" spans="1:2">
      <c r="A1979" s="266" t="s">
        <v>2774</v>
      </c>
    </row>
    <row r="1980" spans="1:2">
      <c r="A1980" s="266" t="s">
        <v>2775</v>
      </c>
    </row>
    <row r="1981" spans="1:2">
      <c r="A1981" s="266" t="s">
        <v>2776</v>
      </c>
    </row>
    <row r="1982" spans="1:2">
      <c r="A1982" s="266" t="s">
        <v>2777</v>
      </c>
    </row>
    <row r="1983" spans="1:2">
      <c r="A1983" s="266" t="s">
        <v>2778</v>
      </c>
    </row>
    <row r="1984" spans="1:2">
      <c r="A1984" s="266" t="s">
        <v>2779</v>
      </c>
    </row>
    <row r="1985" spans="1:2">
      <c r="A1985" s="273" t="s">
        <v>2780</v>
      </c>
      <c r="B1985" s="831">
        <v>45830</v>
      </c>
    </row>
    <row r="1986" spans="1:2">
      <c r="A1986" s="266" t="s">
        <v>2781</v>
      </c>
    </row>
    <row r="1987" spans="1:2">
      <c r="A1987" s="266" t="s">
        <v>2782</v>
      </c>
    </row>
    <row r="1988" spans="1:2">
      <c r="A1988" s="266" t="s">
        <v>2783</v>
      </c>
    </row>
    <row r="1989" spans="1:2">
      <c r="A1989" s="266" t="s">
        <v>2784</v>
      </c>
    </row>
    <row r="1990" spans="1:2">
      <c r="A1990" s="266" t="s">
        <v>2785</v>
      </c>
    </row>
    <row r="1991" spans="1:2">
      <c r="A1991" s="266" t="s">
        <v>2786</v>
      </c>
    </row>
    <row r="1992" spans="1:2">
      <c r="A1992" s="273" t="s">
        <v>2787</v>
      </c>
      <c r="B1992" s="831">
        <v>45830</v>
      </c>
    </row>
    <row r="1993" spans="1:2">
      <c r="A1993" s="273" t="s">
        <v>2788</v>
      </c>
      <c r="B1993" s="831">
        <v>45831</v>
      </c>
    </row>
    <row r="1994" spans="1:2">
      <c r="A1994" s="266" t="s">
        <v>2789</v>
      </c>
    </row>
    <row r="1995" spans="1:2">
      <c r="A1995" s="266" t="s">
        <v>2790</v>
      </c>
    </row>
    <row r="1996" spans="1:2">
      <c r="A1996" s="266" t="s">
        <v>2791</v>
      </c>
    </row>
    <row r="1997" spans="1:2">
      <c r="A1997" s="266" t="s">
        <v>2792</v>
      </c>
    </row>
    <row r="1998" spans="1:2">
      <c r="A1998" s="266" t="s">
        <v>2793</v>
      </c>
    </row>
    <row r="1999" spans="1:2">
      <c r="A1999" s="266" t="s">
        <v>2794</v>
      </c>
    </row>
    <row r="2000" spans="1:2">
      <c r="A2000" s="266" t="s">
        <v>2795</v>
      </c>
    </row>
    <row r="2001" spans="1:2">
      <c r="A2001" s="266" t="s">
        <v>2796</v>
      </c>
    </row>
    <row r="2002" spans="1:2">
      <c r="A2002" s="266" t="s">
        <v>2797</v>
      </c>
    </row>
    <row r="2003" spans="1:2">
      <c r="A2003" s="266" t="s">
        <v>2798</v>
      </c>
    </row>
    <row r="2004" spans="1:2">
      <c r="A2004" s="266" t="s">
        <v>2799</v>
      </c>
    </row>
    <row r="2005" spans="1:2">
      <c r="A2005" s="266" t="s">
        <v>2800</v>
      </c>
    </row>
    <row r="2006" spans="1:2">
      <c r="A2006" s="266" t="s">
        <v>2801</v>
      </c>
    </row>
    <row r="2007" spans="1:2">
      <c r="A2007" s="266" t="s">
        <v>2802</v>
      </c>
    </row>
    <row r="2008" spans="1:2">
      <c r="A2008" s="273" t="s">
        <v>2803</v>
      </c>
      <c r="B2008" s="831">
        <v>46013</v>
      </c>
    </row>
    <row r="2009" spans="1:2">
      <c r="A2009" s="266" t="s">
        <v>2804</v>
      </c>
    </row>
    <row r="2010" spans="1:2">
      <c r="A2010" s="266" t="s">
        <v>2805</v>
      </c>
    </row>
    <row r="2011" spans="1:2" s="268" customFormat="1">
      <c r="A2011" s="273" t="s">
        <v>2806</v>
      </c>
      <c r="B2011" s="831">
        <v>45830</v>
      </c>
    </row>
    <row r="2012" spans="1:2" s="268" customFormat="1">
      <c r="A2012" s="266" t="s">
        <v>2807</v>
      </c>
      <c r="B2012" s="831"/>
    </row>
    <row r="2013" spans="1:2" s="268" customFormat="1">
      <c r="A2013" s="266" t="s">
        <v>2808</v>
      </c>
      <c r="B2013" s="831"/>
    </row>
    <row r="2014" spans="1:2" s="268" customFormat="1">
      <c r="A2014" s="266" t="s">
        <v>2809</v>
      </c>
      <c r="B2014" s="831"/>
    </row>
    <row r="2015" spans="1:2" s="268" customFormat="1">
      <c r="A2015" s="268" t="s">
        <v>2810</v>
      </c>
      <c r="B2015" s="833"/>
    </row>
    <row r="2016" spans="1:2" s="268" customFormat="1">
      <c r="A2016" s="268" t="s">
        <v>2811</v>
      </c>
      <c r="B2016" s="833"/>
    </row>
    <row r="2017" spans="1:2" s="268" customFormat="1">
      <c r="A2017" s="268" t="s">
        <v>2812</v>
      </c>
      <c r="B2017" s="833"/>
    </row>
    <row r="2018" spans="1:2" s="268" customFormat="1">
      <c r="A2018" s="273" t="s">
        <v>2813</v>
      </c>
      <c r="B2018" s="831">
        <v>45739</v>
      </c>
    </row>
    <row r="2019" spans="1:2">
      <c r="A2019" s="273" t="s">
        <v>2814</v>
      </c>
      <c r="B2019" s="831">
        <v>45830</v>
      </c>
    </row>
    <row r="2020" spans="1:2">
      <c r="A2020" s="273" t="s">
        <v>2815</v>
      </c>
      <c r="B2020" s="831">
        <v>45739</v>
      </c>
    </row>
    <row r="2021" spans="1:2">
      <c r="A2021" s="273" t="s">
        <v>2816</v>
      </c>
      <c r="B2021" s="831">
        <v>45920</v>
      </c>
    </row>
    <row r="2022" spans="1:2">
      <c r="A2022" s="268" t="s">
        <v>2817</v>
      </c>
    </row>
    <row r="2023" spans="1:2">
      <c r="A2023" s="266" t="s">
        <v>2818</v>
      </c>
    </row>
    <row r="2024" spans="1:2" s="268" customFormat="1">
      <c r="A2024" s="266" t="s">
        <v>2819</v>
      </c>
      <c r="B2024" s="831"/>
    </row>
    <row r="2025" spans="1:2">
      <c r="A2025" s="273" t="s">
        <v>2820</v>
      </c>
      <c r="B2025" s="831">
        <v>45832</v>
      </c>
    </row>
    <row r="2026" spans="1:2">
      <c r="A2026" s="273" t="s">
        <v>2821</v>
      </c>
      <c r="B2026" s="831">
        <v>45918</v>
      </c>
    </row>
    <row r="2027" spans="1:2">
      <c r="A2027" s="266" t="s">
        <v>2822</v>
      </c>
    </row>
    <row r="2028" spans="1:2">
      <c r="A2028" s="273" t="s">
        <v>2823</v>
      </c>
      <c r="B2028" s="831">
        <v>45920</v>
      </c>
    </row>
    <row r="2029" spans="1:2">
      <c r="A2029" s="266" t="s">
        <v>2824</v>
      </c>
    </row>
    <row r="2030" spans="1:2">
      <c r="A2030" s="266" t="s">
        <v>2825</v>
      </c>
    </row>
    <row r="2031" spans="1:2">
      <c r="A2031" s="266" t="s">
        <v>2826</v>
      </c>
    </row>
    <row r="2032" spans="1:2">
      <c r="A2032" s="266" t="s">
        <v>2827</v>
      </c>
    </row>
    <row r="2033" spans="1:2">
      <c r="A2033" s="266" t="s">
        <v>2828</v>
      </c>
    </row>
    <row r="2034" spans="1:2">
      <c r="A2034" s="273" t="s">
        <v>2829</v>
      </c>
      <c r="B2034" s="831">
        <v>45829</v>
      </c>
    </row>
    <row r="2035" spans="1:2">
      <c r="A2035" s="266" t="s">
        <v>2830</v>
      </c>
    </row>
    <row r="2036" spans="1:2">
      <c r="A2036" s="273" t="s">
        <v>2831</v>
      </c>
      <c r="B2036" s="831">
        <v>45829</v>
      </c>
    </row>
    <row r="2037" spans="1:2">
      <c r="A2037" s="266" t="s">
        <v>2832</v>
      </c>
    </row>
    <row r="2038" spans="1:2">
      <c r="A2038" s="273" t="s">
        <v>2833</v>
      </c>
      <c r="B2038" s="831">
        <v>45829</v>
      </c>
    </row>
    <row r="2039" spans="1:2">
      <c r="A2039" s="266" t="s">
        <v>2834</v>
      </c>
    </row>
    <row r="2040" spans="1:2">
      <c r="A2040" s="266" t="s">
        <v>2835</v>
      </c>
    </row>
    <row r="2041" spans="1:2">
      <c r="A2041" s="273" t="s">
        <v>2836</v>
      </c>
      <c r="B2041" s="831">
        <v>45736</v>
      </c>
    </row>
    <row r="2042" spans="1:2">
      <c r="A2042" s="273" t="s">
        <v>2837</v>
      </c>
      <c r="B2042" s="831">
        <v>45831</v>
      </c>
    </row>
    <row r="2043" spans="1:2">
      <c r="A2043" s="266" t="s">
        <v>2838</v>
      </c>
    </row>
    <row r="2044" spans="1:2">
      <c r="A2044" s="266" t="s">
        <v>2839</v>
      </c>
    </row>
    <row r="2045" spans="1:2">
      <c r="A2045" s="266" t="s">
        <v>2840</v>
      </c>
    </row>
    <row r="2046" spans="1:2">
      <c r="A2046" s="266" t="s">
        <v>2841</v>
      </c>
    </row>
    <row r="2047" spans="1:2">
      <c r="A2047" s="266" t="s">
        <v>2842</v>
      </c>
    </row>
    <row r="2048" spans="1:2">
      <c r="A2048" s="266" t="s">
        <v>2843</v>
      </c>
    </row>
    <row r="2049" spans="1:16384">
      <c r="A2049" s="266" t="s">
        <v>2844</v>
      </c>
    </row>
    <row r="2050" spans="1:16384">
      <c r="A2050" s="266" t="s">
        <v>2845</v>
      </c>
    </row>
    <row r="2051" spans="1:16384">
      <c r="A2051" s="266" t="s">
        <v>2846</v>
      </c>
    </row>
    <row r="2052" spans="1:16384">
      <c r="A2052" s="266" t="s">
        <v>2847</v>
      </c>
    </row>
    <row r="2053" spans="1:16384">
      <c r="A2053" s="266" t="s">
        <v>2848</v>
      </c>
    </row>
    <row r="2054" spans="1:16384">
      <c r="A2054" s="266" t="s">
        <v>2849</v>
      </c>
    </row>
    <row r="2055" spans="1:16384">
      <c r="A2055" s="273" t="s">
        <v>2850</v>
      </c>
      <c r="B2055" s="831">
        <v>45920</v>
      </c>
    </row>
    <row r="2056" spans="1:16384">
      <c r="A2056" s="266" t="s">
        <v>2851</v>
      </c>
    </row>
    <row r="2057" spans="1:16384">
      <c r="A2057" s="273" t="s">
        <v>2852</v>
      </c>
      <c r="B2057" s="831">
        <v>45923</v>
      </c>
    </row>
    <row r="2058" spans="1:16384">
      <c r="A2058" s="273" t="s">
        <v>2853</v>
      </c>
      <c r="B2058" s="831">
        <v>45923</v>
      </c>
    </row>
    <row r="2059" spans="1:16384">
      <c r="A2059" s="266" t="s">
        <v>2854</v>
      </c>
    </row>
    <row r="2060" spans="1:16384">
      <c r="A2060" s="273" t="s">
        <v>2855</v>
      </c>
      <c r="B2060" s="831">
        <v>45740</v>
      </c>
    </row>
    <row r="2061" spans="1:16384">
      <c r="A2061" s="273" t="s">
        <v>2856</v>
      </c>
      <c r="B2061" s="831">
        <v>46014</v>
      </c>
    </row>
    <row r="2062" spans="1:16384" s="274" customFormat="1">
      <c r="A2062" s="266" t="s">
        <v>2857</v>
      </c>
      <c r="B2062" s="831"/>
      <c r="C2062" s="274" t="s">
        <v>2858</v>
      </c>
      <c r="D2062" s="274" t="s">
        <v>2858</v>
      </c>
      <c r="E2062" s="274" t="s">
        <v>2858</v>
      </c>
      <c r="F2062" s="274" t="s">
        <v>2858</v>
      </c>
      <c r="G2062" s="274" t="s">
        <v>2858</v>
      </c>
      <c r="H2062" s="274" t="s">
        <v>2858</v>
      </c>
      <c r="I2062" s="274" t="s">
        <v>2858</v>
      </c>
      <c r="J2062" s="274" t="s">
        <v>2858</v>
      </c>
      <c r="K2062" s="274" t="s">
        <v>2858</v>
      </c>
      <c r="L2062" s="274" t="s">
        <v>2858</v>
      </c>
      <c r="M2062" s="274" t="s">
        <v>2858</v>
      </c>
      <c r="N2062" s="274" t="s">
        <v>2858</v>
      </c>
      <c r="O2062" s="274" t="s">
        <v>2858</v>
      </c>
      <c r="P2062" s="274" t="s">
        <v>2858</v>
      </c>
      <c r="Q2062" s="274" t="s">
        <v>2858</v>
      </c>
      <c r="R2062" s="274" t="s">
        <v>2858</v>
      </c>
      <c r="S2062" s="274" t="s">
        <v>2858</v>
      </c>
      <c r="T2062" s="274" t="s">
        <v>2858</v>
      </c>
      <c r="U2062" s="274" t="s">
        <v>2858</v>
      </c>
      <c r="V2062" s="274" t="s">
        <v>2858</v>
      </c>
      <c r="W2062" s="274" t="s">
        <v>2858</v>
      </c>
      <c r="X2062" s="274" t="s">
        <v>2858</v>
      </c>
      <c r="Y2062" s="274" t="s">
        <v>2858</v>
      </c>
      <c r="Z2062" s="274" t="s">
        <v>2858</v>
      </c>
      <c r="AA2062" s="274" t="s">
        <v>2858</v>
      </c>
      <c r="AB2062" s="274" t="s">
        <v>2858</v>
      </c>
      <c r="AC2062" s="274" t="s">
        <v>2858</v>
      </c>
      <c r="AD2062" s="274" t="s">
        <v>2858</v>
      </c>
      <c r="AE2062" s="274" t="s">
        <v>2858</v>
      </c>
      <c r="AF2062" s="274" t="s">
        <v>2858</v>
      </c>
      <c r="AG2062" s="274" t="s">
        <v>2858</v>
      </c>
      <c r="AH2062" s="274" t="s">
        <v>2858</v>
      </c>
      <c r="AI2062" s="274" t="s">
        <v>2858</v>
      </c>
      <c r="AJ2062" s="274" t="s">
        <v>2858</v>
      </c>
      <c r="AK2062" s="274" t="s">
        <v>2858</v>
      </c>
      <c r="AL2062" s="274" t="s">
        <v>2858</v>
      </c>
      <c r="AM2062" s="274" t="s">
        <v>2858</v>
      </c>
      <c r="AN2062" s="274" t="s">
        <v>2858</v>
      </c>
      <c r="AO2062" s="274" t="s">
        <v>2858</v>
      </c>
      <c r="AP2062" s="274" t="s">
        <v>2858</v>
      </c>
      <c r="AQ2062" s="274" t="s">
        <v>2858</v>
      </c>
      <c r="AR2062" s="274" t="s">
        <v>2858</v>
      </c>
      <c r="AS2062" s="274" t="s">
        <v>2858</v>
      </c>
      <c r="AT2062" s="274" t="s">
        <v>2858</v>
      </c>
      <c r="AU2062" s="274" t="s">
        <v>2858</v>
      </c>
      <c r="AV2062" s="274" t="s">
        <v>2858</v>
      </c>
      <c r="AW2062" s="274" t="s">
        <v>2858</v>
      </c>
      <c r="AX2062" s="274" t="s">
        <v>2858</v>
      </c>
      <c r="AY2062" s="274" t="s">
        <v>2858</v>
      </c>
      <c r="AZ2062" s="274" t="s">
        <v>2858</v>
      </c>
      <c r="BA2062" s="274" t="s">
        <v>2858</v>
      </c>
      <c r="BB2062" s="274" t="s">
        <v>2858</v>
      </c>
      <c r="BC2062" s="274" t="s">
        <v>2858</v>
      </c>
      <c r="BD2062" s="274" t="s">
        <v>2858</v>
      </c>
      <c r="BE2062" s="274" t="s">
        <v>2858</v>
      </c>
      <c r="BF2062" s="274" t="s">
        <v>2858</v>
      </c>
      <c r="BG2062" s="274" t="s">
        <v>2858</v>
      </c>
      <c r="BH2062" s="274" t="s">
        <v>2858</v>
      </c>
      <c r="BI2062" s="274" t="s">
        <v>2858</v>
      </c>
      <c r="BJ2062" s="274" t="s">
        <v>2858</v>
      </c>
      <c r="BK2062" s="274" t="s">
        <v>2858</v>
      </c>
      <c r="BL2062" s="274" t="s">
        <v>2858</v>
      </c>
      <c r="BM2062" s="274" t="s">
        <v>2858</v>
      </c>
      <c r="BN2062" s="274" t="s">
        <v>2858</v>
      </c>
      <c r="BO2062" s="274" t="s">
        <v>2858</v>
      </c>
      <c r="BP2062" s="274" t="s">
        <v>2858</v>
      </c>
      <c r="BQ2062" s="274" t="s">
        <v>2858</v>
      </c>
      <c r="BR2062" s="274" t="s">
        <v>2858</v>
      </c>
      <c r="BS2062" s="274" t="s">
        <v>2858</v>
      </c>
      <c r="BT2062" s="274" t="s">
        <v>2858</v>
      </c>
      <c r="BU2062" s="274" t="s">
        <v>2858</v>
      </c>
      <c r="BV2062" s="274" t="s">
        <v>2858</v>
      </c>
      <c r="BW2062" s="274" t="s">
        <v>2858</v>
      </c>
      <c r="BX2062" s="274" t="s">
        <v>2858</v>
      </c>
      <c r="BY2062" s="274" t="s">
        <v>2858</v>
      </c>
      <c r="BZ2062" s="274" t="s">
        <v>2858</v>
      </c>
      <c r="CA2062" s="274" t="s">
        <v>2858</v>
      </c>
      <c r="CB2062" s="274" t="s">
        <v>2858</v>
      </c>
      <c r="CC2062" s="274" t="s">
        <v>2858</v>
      </c>
      <c r="CD2062" s="274" t="s">
        <v>2858</v>
      </c>
      <c r="CE2062" s="274" t="s">
        <v>2858</v>
      </c>
      <c r="CF2062" s="274" t="s">
        <v>2858</v>
      </c>
      <c r="CG2062" s="274" t="s">
        <v>2858</v>
      </c>
      <c r="CH2062" s="274" t="s">
        <v>2858</v>
      </c>
      <c r="CI2062" s="274" t="s">
        <v>2858</v>
      </c>
      <c r="CJ2062" s="274" t="s">
        <v>2858</v>
      </c>
      <c r="CK2062" s="274" t="s">
        <v>2858</v>
      </c>
      <c r="CL2062" s="274" t="s">
        <v>2858</v>
      </c>
      <c r="CM2062" s="274" t="s">
        <v>2858</v>
      </c>
      <c r="CN2062" s="274" t="s">
        <v>2858</v>
      </c>
      <c r="CO2062" s="274" t="s">
        <v>2858</v>
      </c>
      <c r="CP2062" s="274" t="s">
        <v>2858</v>
      </c>
      <c r="CQ2062" s="274" t="s">
        <v>2858</v>
      </c>
      <c r="CR2062" s="274" t="s">
        <v>2858</v>
      </c>
      <c r="CS2062" s="274" t="s">
        <v>2858</v>
      </c>
      <c r="CT2062" s="274" t="s">
        <v>2858</v>
      </c>
      <c r="CU2062" s="274" t="s">
        <v>2858</v>
      </c>
      <c r="CV2062" s="274" t="s">
        <v>2858</v>
      </c>
      <c r="CW2062" s="274" t="s">
        <v>2858</v>
      </c>
      <c r="CX2062" s="274" t="s">
        <v>2858</v>
      </c>
      <c r="CY2062" s="274" t="s">
        <v>2858</v>
      </c>
      <c r="CZ2062" s="274" t="s">
        <v>2858</v>
      </c>
      <c r="DA2062" s="274" t="s">
        <v>2858</v>
      </c>
      <c r="DB2062" s="274" t="s">
        <v>2858</v>
      </c>
      <c r="DC2062" s="274" t="s">
        <v>2858</v>
      </c>
      <c r="DD2062" s="274" t="s">
        <v>2858</v>
      </c>
      <c r="DE2062" s="274" t="s">
        <v>2858</v>
      </c>
      <c r="DF2062" s="274" t="s">
        <v>2858</v>
      </c>
      <c r="DG2062" s="274" t="s">
        <v>2858</v>
      </c>
      <c r="DH2062" s="274" t="s">
        <v>2858</v>
      </c>
      <c r="DI2062" s="274" t="s">
        <v>2858</v>
      </c>
      <c r="DJ2062" s="274" t="s">
        <v>2858</v>
      </c>
      <c r="DK2062" s="274" t="s">
        <v>2858</v>
      </c>
      <c r="DL2062" s="274" t="s">
        <v>2858</v>
      </c>
      <c r="DM2062" s="274" t="s">
        <v>2858</v>
      </c>
      <c r="DN2062" s="274" t="s">
        <v>2858</v>
      </c>
      <c r="DO2062" s="274" t="s">
        <v>2858</v>
      </c>
      <c r="DP2062" s="274" t="s">
        <v>2858</v>
      </c>
      <c r="DQ2062" s="274" t="s">
        <v>2858</v>
      </c>
      <c r="DR2062" s="274" t="s">
        <v>2858</v>
      </c>
      <c r="DS2062" s="274" t="s">
        <v>2858</v>
      </c>
      <c r="DT2062" s="274" t="s">
        <v>2858</v>
      </c>
      <c r="DU2062" s="274" t="s">
        <v>2858</v>
      </c>
      <c r="DV2062" s="274" t="s">
        <v>2858</v>
      </c>
      <c r="DW2062" s="274" t="s">
        <v>2858</v>
      </c>
      <c r="DX2062" s="274" t="s">
        <v>2858</v>
      </c>
      <c r="DY2062" s="274" t="s">
        <v>2858</v>
      </c>
      <c r="DZ2062" s="274" t="s">
        <v>2858</v>
      </c>
      <c r="EA2062" s="274" t="s">
        <v>2858</v>
      </c>
      <c r="EB2062" s="274" t="s">
        <v>2858</v>
      </c>
      <c r="EC2062" s="274" t="s">
        <v>2858</v>
      </c>
      <c r="ED2062" s="274" t="s">
        <v>2858</v>
      </c>
      <c r="EE2062" s="274" t="s">
        <v>2858</v>
      </c>
      <c r="EF2062" s="274" t="s">
        <v>2858</v>
      </c>
      <c r="EG2062" s="274" t="s">
        <v>2858</v>
      </c>
      <c r="EH2062" s="274" t="s">
        <v>2858</v>
      </c>
      <c r="EI2062" s="274" t="s">
        <v>2858</v>
      </c>
      <c r="EJ2062" s="274" t="s">
        <v>2858</v>
      </c>
      <c r="EK2062" s="274" t="s">
        <v>2858</v>
      </c>
      <c r="EL2062" s="274" t="s">
        <v>2858</v>
      </c>
      <c r="EM2062" s="274" t="s">
        <v>2858</v>
      </c>
      <c r="EN2062" s="274" t="s">
        <v>2858</v>
      </c>
      <c r="EO2062" s="274" t="s">
        <v>2858</v>
      </c>
      <c r="EP2062" s="274" t="s">
        <v>2858</v>
      </c>
      <c r="EQ2062" s="274" t="s">
        <v>2858</v>
      </c>
      <c r="ER2062" s="274" t="s">
        <v>2858</v>
      </c>
      <c r="ES2062" s="274" t="s">
        <v>2858</v>
      </c>
      <c r="ET2062" s="274" t="s">
        <v>2858</v>
      </c>
      <c r="EU2062" s="274" t="s">
        <v>2858</v>
      </c>
      <c r="EV2062" s="274" t="s">
        <v>2858</v>
      </c>
      <c r="EW2062" s="274" t="s">
        <v>2858</v>
      </c>
      <c r="EX2062" s="274" t="s">
        <v>2858</v>
      </c>
      <c r="EY2062" s="274" t="s">
        <v>2858</v>
      </c>
      <c r="EZ2062" s="274" t="s">
        <v>2858</v>
      </c>
      <c r="FA2062" s="274" t="s">
        <v>2858</v>
      </c>
      <c r="FB2062" s="274" t="s">
        <v>2858</v>
      </c>
      <c r="FC2062" s="274" t="s">
        <v>2858</v>
      </c>
      <c r="FD2062" s="274" t="s">
        <v>2858</v>
      </c>
      <c r="FE2062" s="274" t="s">
        <v>2858</v>
      </c>
      <c r="FF2062" s="274" t="s">
        <v>2858</v>
      </c>
      <c r="FG2062" s="274" t="s">
        <v>2858</v>
      </c>
      <c r="FH2062" s="274" t="s">
        <v>2858</v>
      </c>
      <c r="FI2062" s="274" t="s">
        <v>2858</v>
      </c>
      <c r="FJ2062" s="274" t="s">
        <v>2858</v>
      </c>
      <c r="FK2062" s="274" t="s">
        <v>2858</v>
      </c>
      <c r="FL2062" s="274" t="s">
        <v>2858</v>
      </c>
      <c r="FM2062" s="274" t="s">
        <v>2858</v>
      </c>
      <c r="FN2062" s="274" t="s">
        <v>2858</v>
      </c>
      <c r="FO2062" s="274" t="s">
        <v>2858</v>
      </c>
      <c r="FP2062" s="274" t="s">
        <v>2858</v>
      </c>
      <c r="FQ2062" s="274" t="s">
        <v>2858</v>
      </c>
      <c r="FR2062" s="274" t="s">
        <v>2858</v>
      </c>
      <c r="FS2062" s="274" t="s">
        <v>2858</v>
      </c>
      <c r="FT2062" s="274" t="s">
        <v>2858</v>
      </c>
      <c r="FU2062" s="274" t="s">
        <v>2858</v>
      </c>
      <c r="FV2062" s="274" t="s">
        <v>2858</v>
      </c>
      <c r="FW2062" s="274" t="s">
        <v>2858</v>
      </c>
      <c r="FX2062" s="274" t="s">
        <v>2858</v>
      </c>
      <c r="FY2062" s="274" t="s">
        <v>2858</v>
      </c>
      <c r="FZ2062" s="274" t="s">
        <v>2858</v>
      </c>
      <c r="GA2062" s="274" t="s">
        <v>2858</v>
      </c>
      <c r="GB2062" s="274" t="s">
        <v>2858</v>
      </c>
      <c r="GC2062" s="274" t="s">
        <v>2858</v>
      </c>
      <c r="GD2062" s="274" t="s">
        <v>2858</v>
      </c>
      <c r="GE2062" s="274" t="s">
        <v>2858</v>
      </c>
      <c r="GF2062" s="274" t="s">
        <v>2858</v>
      </c>
      <c r="GG2062" s="274" t="s">
        <v>2858</v>
      </c>
      <c r="GH2062" s="274" t="s">
        <v>2858</v>
      </c>
      <c r="GI2062" s="274" t="s">
        <v>2858</v>
      </c>
      <c r="GJ2062" s="274" t="s">
        <v>2858</v>
      </c>
      <c r="GK2062" s="274" t="s">
        <v>2858</v>
      </c>
      <c r="GL2062" s="274" t="s">
        <v>2858</v>
      </c>
      <c r="GM2062" s="274" t="s">
        <v>2858</v>
      </c>
      <c r="GN2062" s="274" t="s">
        <v>2858</v>
      </c>
      <c r="GO2062" s="274" t="s">
        <v>2858</v>
      </c>
      <c r="GP2062" s="274" t="s">
        <v>2858</v>
      </c>
      <c r="GQ2062" s="274" t="s">
        <v>2858</v>
      </c>
      <c r="GR2062" s="274" t="s">
        <v>2858</v>
      </c>
      <c r="GS2062" s="274" t="s">
        <v>2858</v>
      </c>
      <c r="GT2062" s="274" t="s">
        <v>2858</v>
      </c>
      <c r="GU2062" s="274" t="s">
        <v>2858</v>
      </c>
      <c r="GV2062" s="274" t="s">
        <v>2858</v>
      </c>
      <c r="GW2062" s="274" t="s">
        <v>2858</v>
      </c>
      <c r="GX2062" s="274" t="s">
        <v>2858</v>
      </c>
      <c r="GY2062" s="274" t="s">
        <v>2858</v>
      </c>
      <c r="GZ2062" s="274" t="s">
        <v>2858</v>
      </c>
      <c r="HA2062" s="274" t="s">
        <v>2858</v>
      </c>
      <c r="HB2062" s="274" t="s">
        <v>2858</v>
      </c>
      <c r="HC2062" s="274" t="s">
        <v>2858</v>
      </c>
      <c r="HD2062" s="274" t="s">
        <v>2858</v>
      </c>
      <c r="HE2062" s="274" t="s">
        <v>2858</v>
      </c>
      <c r="HF2062" s="274" t="s">
        <v>2858</v>
      </c>
      <c r="HG2062" s="274" t="s">
        <v>2858</v>
      </c>
      <c r="HH2062" s="274" t="s">
        <v>2858</v>
      </c>
      <c r="HI2062" s="274" t="s">
        <v>2858</v>
      </c>
      <c r="HJ2062" s="274" t="s">
        <v>2858</v>
      </c>
      <c r="HK2062" s="274" t="s">
        <v>2858</v>
      </c>
      <c r="HL2062" s="274" t="s">
        <v>2858</v>
      </c>
      <c r="HM2062" s="274" t="s">
        <v>2858</v>
      </c>
      <c r="HN2062" s="274" t="s">
        <v>2858</v>
      </c>
      <c r="HO2062" s="274" t="s">
        <v>2858</v>
      </c>
      <c r="HP2062" s="274" t="s">
        <v>2858</v>
      </c>
      <c r="HQ2062" s="274" t="s">
        <v>2858</v>
      </c>
      <c r="HR2062" s="274" t="s">
        <v>2858</v>
      </c>
      <c r="HS2062" s="274" t="s">
        <v>2858</v>
      </c>
      <c r="HT2062" s="274" t="s">
        <v>2858</v>
      </c>
      <c r="HU2062" s="274" t="s">
        <v>2858</v>
      </c>
      <c r="HV2062" s="274" t="s">
        <v>2858</v>
      </c>
      <c r="HW2062" s="274" t="s">
        <v>2858</v>
      </c>
      <c r="HX2062" s="274" t="s">
        <v>2858</v>
      </c>
      <c r="HY2062" s="274" t="s">
        <v>2858</v>
      </c>
      <c r="HZ2062" s="274" t="s">
        <v>2858</v>
      </c>
      <c r="IA2062" s="274" t="s">
        <v>2858</v>
      </c>
      <c r="IB2062" s="274" t="s">
        <v>2858</v>
      </c>
      <c r="IC2062" s="274" t="s">
        <v>2858</v>
      </c>
      <c r="ID2062" s="274" t="s">
        <v>2858</v>
      </c>
      <c r="IE2062" s="274" t="s">
        <v>2858</v>
      </c>
      <c r="IF2062" s="274" t="s">
        <v>2858</v>
      </c>
      <c r="IG2062" s="274" t="s">
        <v>2858</v>
      </c>
      <c r="IH2062" s="274" t="s">
        <v>2858</v>
      </c>
      <c r="II2062" s="274" t="s">
        <v>2858</v>
      </c>
      <c r="IJ2062" s="274" t="s">
        <v>2858</v>
      </c>
      <c r="IK2062" s="274" t="s">
        <v>2858</v>
      </c>
      <c r="IL2062" s="274" t="s">
        <v>2858</v>
      </c>
      <c r="IM2062" s="274" t="s">
        <v>2858</v>
      </c>
      <c r="IN2062" s="274" t="s">
        <v>2858</v>
      </c>
      <c r="IO2062" s="274" t="s">
        <v>2858</v>
      </c>
      <c r="IP2062" s="274" t="s">
        <v>2858</v>
      </c>
      <c r="IQ2062" s="274" t="s">
        <v>2858</v>
      </c>
      <c r="IR2062" s="274" t="s">
        <v>2858</v>
      </c>
      <c r="IS2062" s="274" t="s">
        <v>2858</v>
      </c>
      <c r="IT2062" s="274" t="s">
        <v>2858</v>
      </c>
      <c r="IU2062" s="274" t="s">
        <v>2858</v>
      </c>
      <c r="IV2062" s="274" t="s">
        <v>2858</v>
      </c>
      <c r="IW2062" s="274" t="s">
        <v>2858</v>
      </c>
      <c r="IX2062" s="274" t="s">
        <v>2858</v>
      </c>
      <c r="IY2062" s="274" t="s">
        <v>2858</v>
      </c>
      <c r="IZ2062" s="274" t="s">
        <v>2858</v>
      </c>
      <c r="JA2062" s="274" t="s">
        <v>2858</v>
      </c>
      <c r="JB2062" s="274" t="s">
        <v>2858</v>
      </c>
      <c r="JC2062" s="274" t="s">
        <v>2858</v>
      </c>
      <c r="JD2062" s="274" t="s">
        <v>2858</v>
      </c>
      <c r="JE2062" s="274" t="s">
        <v>2858</v>
      </c>
      <c r="JF2062" s="274" t="s">
        <v>2858</v>
      </c>
      <c r="JG2062" s="274" t="s">
        <v>2858</v>
      </c>
      <c r="JH2062" s="274" t="s">
        <v>2858</v>
      </c>
      <c r="JI2062" s="274" t="s">
        <v>2858</v>
      </c>
      <c r="JJ2062" s="274" t="s">
        <v>2858</v>
      </c>
      <c r="JK2062" s="274" t="s">
        <v>2858</v>
      </c>
      <c r="JL2062" s="274" t="s">
        <v>2858</v>
      </c>
      <c r="JM2062" s="274" t="s">
        <v>2858</v>
      </c>
      <c r="JN2062" s="274" t="s">
        <v>2858</v>
      </c>
      <c r="JO2062" s="274" t="s">
        <v>2858</v>
      </c>
      <c r="JP2062" s="274" t="s">
        <v>2858</v>
      </c>
      <c r="JQ2062" s="274" t="s">
        <v>2858</v>
      </c>
      <c r="JR2062" s="274" t="s">
        <v>2858</v>
      </c>
      <c r="JS2062" s="274" t="s">
        <v>2858</v>
      </c>
      <c r="JT2062" s="274" t="s">
        <v>2858</v>
      </c>
      <c r="JU2062" s="274" t="s">
        <v>2858</v>
      </c>
      <c r="JV2062" s="274" t="s">
        <v>2858</v>
      </c>
      <c r="JW2062" s="274" t="s">
        <v>2858</v>
      </c>
      <c r="JX2062" s="274" t="s">
        <v>2858</v>
      </c>
      <c r="JY2062" s="274" t="s">
        <v>2858</v>
      </c>
      <c r="JZ2062" s="274" t="s">
        <v>2858</v>
      </c>
      <c r="KA2062" s="274" t="s">
        <v>2858</v>
      </c>
      <c r="KB2062" s="274" t="s">
        <v>2858</v>
      </c>
      <c r="KC2062" s="274" t="s">
        <v>2858</v>
      </c>
      <c r="KD2062" s="274" t="s">
        <v>2858</v>
      </c>
      <c r="KE2062" s="274" t="s">
        <v>2858</v>
      </c>
      <c r="KF2062" s="274" t="s">
        <v>2858</v>
      </c>
      <c r="KG2062" s="274" t="s">
        <v>2858</v>
      </c>
      <c r="KH2062" s="274" t="s">
        <v>2858</v>
      </c>
      <c r="KI2062" s="274" t="s">
        <v>2858</v>
      </c>
      <c r="KJ2062" s="274" t="s">
        <v>2858</v>
      </c>
      <c r="KK2062" s="274" t="s">
        <v>2858</v>
      </c>
      <c r="KL2062" s="274" t="s">
        <v>2858</v>
      </c>
      <c r="KM2062" s="274" t="s">
        <v>2858</v>
      </c>
      <c r="KN2062" s="274" t="s">
        <v>2858</v>
      </c>
      <c r="KO2062" s="274" t="s">
        <v>2858</v>
      </c>
      <c r="KP2062" s="274" t="s">
        <v>2858</v>
      </c>
      <c r="KQ2062" s="274" t="s">
        <v>2858</v>
      </c>
      <c r="KR2062" s="274" t="s">
        <v>2858</v>
      </c>
      <c r="KS2062" s="274" t="s">
        <v>2858</v>
      </c>
      <c r="KT2062" s="274" t="s">
        <v>2858</v>
      </c>
      <c r="KU2062" s="274" t="s">
        <v>2858</v>
      </c>
      <c r="KV2062" s="274" t="s">
        <v>2858</v>
      </c>
      <c r="KW2062" s="274" t="s">
        <v>2858</v>
      </c>
      <c r="KX2062" s="274" t="s">
        <v>2858</v>
      </c>
      <c r="KY2062" s="274" t="s">
        <v>2858</v>
      </c>
      <c r="KZ2062" s="274" t="s">
        <v>2858</v>
      </c>
      <c r="LA2062" s="274" t="s">
        <v>2858</v>
      </c>
      <c r="LB2062" s="274" t="s">
        <v>2858</v>
      </c>
      <c r="LC2062" s="274" t="s">
        <v>2858</v>
      </c>
      <c r="LD2062" s="274" t="s">
        <v>2858</v>
      </c>
      <c r="LE2062" s="274" t="s">
        <v>2858</v>
      </c>
      <c r="LF2062" s="274" t="s">
        <v>2858</v>
      </c>
      <c r="LG2062" s="274" t="s">
        <v>2858</v>
      </c>
      <c r="LH2062" s="274" t="s">
        <v>2858</v>
      </c>
      <c r="LI2062" s="274" t="s">
        <v>2858</v>
      </c>
      <c r="LJ2062" s="274" t="s">
        <v>2858</v>
      </c>
      <c r="LK2062" s="274" t="s">
        <v>2858</v>
      </c>
      <c r="LL2062" s="274" t="s">
        <v>2858</v>
      </c>
      <c r="LM2062" s="274" t="s">
        <v>2858</v>
      </c>
      <c r="LN2062" s="274" t="s">
        <v>2858</v>
      </c>
      <c r="LO2062" s="274" t="s">
        <v>2858</v>
      </c>
      <c r="LP2062" s="274" t="s">
        <v>2858</v>
      </c>
      <c r="LQ2062" s="274" t="s">
        <v>2858</v>
      </c>
      <c r="LR2062" s="274" t="s">
        <v>2858</v>
      </c>
      <c r="LS2062" s="274" t="s">
        <v>2858</v>
      </c>
      <c r="LT2062" s="274" t="s">
        <v>2858</v>
      </c>
      <c r="LU2062" s="274" t="s">
        <v>2858</v>
      </c>
      <c r="LV2062" s="274" t="s">
        <v>2858</v>
      </c>
      <c r="LW2062" s="274" t="s">
        <v>2858</v>
      </c>
      <c r="LX2062" s="274" t="s">
        <v>2858</v>
      </c>
      <c r="LY2062" s="274" t="s">
        <v>2858</v>
      </c>
      <c r="LZ2062" s="274" t="s">
        <v>2858</v>
      </c>
      <c r="MA2062" s="274" t="s">
        <v>2858</v>
      </c>
      <c r="MB2062" s="274" t="s">
        <v>2858</v>
      </c>
      <c r="MC2062" s="274" t="s">
        <v>2858</v>
      </c>
      <c r="MD2062" s="274" t="s">
        <v>2858</v>
      </c>
      <c r="ME2062" s="274" t="s">
        <v>2858</v>
      </c>
      <c r="MF2062" s="274" t="s">
        <v>2858</v>
      </c>
      <c r="MG2062" s="274" t="s">
        <v>2858</v>
      </c>
      <c r="MH2062" s="274" t="s">
        <v>2858</v>
      </c>
      <c r="MI2062" s="274" t="s">
        <v>2858</v>
      </c>
      <c r="MJ2062" s="274" t="s">
        <v>2858</v>
      </c>
      <c r="MK2062" s="274" t="s">
        <v>2858</v>
      </c>
      <c r="ML2062" s="274" t="s">
        <v>2858</v>
      </c>
      <c r="MM2062" s="274" t="s">
        <v>2858</v>
      </c>
      <c r="MN2062" s="274" t="s">
        <v>2858</v>
      </c>
      <c r="MO2062" s="274" t="s">
        <v>2858</v>
      </c>
      <c r="MP2062" s="274" t="s">
        <v>2858</v>
      </c>
      <c r="MQ2062" s="274" t="s">
        <v>2858</v>
      </c>
      <c r="MR2062" s="274" t="s">
        <v>2858</v>
      </c>
      <c r="MS2062" s="274" t="s">
        <v>2858</v>
      </c>
      <c r="MT2062" s="274" t="s">
        <v>2858</v>
      </c>
      <c r="MU2062" s="274" t="s">
        <v>2858</v>
      </c>
      <c r="MV2062" s="274" t="s">
        <v>2858</v>
      </c>
      <c r="MW2062" s="274" t="s">
        <v>2858</v>
      </c>
      <c r="MX2062" s="274" t="s">
        <v>2858</v>
      </c>
      <c r="MY2062" s="274" t="s">
        <v>2858</v>
      </c>
      <c r="MZ2062" s="274" t="s">
        <v>2858</v>
      </c>
      <c r="NA2062" s="274" t="s">
        <v>2858</v>
      </c>
      <c r="NB2062" s="274" t="s">
        <v>2858</v>
      </c>
      <c r="NC2062" s="274" t="s">
        <v>2858</v>
      </c>
      <c r="ND2062" s="274" t="s">
        <v>2858</v>
      </c>
      <c r="NE2062" s="274" t="s">
        <v>2858</v>
      </c>
      <c r="NF2062" s="274" t="s">
        <v>2858</v>
      </c>
      <c r="NG2062" s="274" t="s">
        <v>2858</v>
      </c>
      <c r="NH2062" s="274" t="s">
        <v>2858</v>
      </c>
      <c r="NI2062" s="274" t="s">
        <v>2858</v>
      </c>
      <c r="NJ2062" s="274" t="s">
        <v>2858</v>
      </c>
      <c r="NK2062" s="274" t="s">
        <v>2858</v>
      </c>
      <c r="NL2062" s="274" t="s">
        <v>2858</v>
      </c>
      <c r="NM2062" s="274" t="s">
        <v>2858</v>
      </c>
      <c r="NN2062" s="274" t="s">
        <v>2858</v>
      </c>
      <c r="NO2062" s="274" t="s">
        <v>2858</v>
      </c>
      <c r="NP2062" s="274" t="s">
        <v>2858</v>
      </c>
      <c r="NQ2062" s="274" t="s">
        <v>2858</v>
      </c>
      <c r="NR2062" s="274" t="s">
        <v>2858</v>
      </c>
      <c r="NS2062" s="274" t="s">
        <v>2858</v>
      </c>
      <c r="NT2062" s="274" t="s">
        <v>2858</v>
      </c>
      <c r="NU2062" s="274" t="s">
        <v>2858</v>
      </c>
      <c r="NV2062" s="274" t="s">
        <v>2858</v>
      </c>
      <c r="NW2062" s="274" t="s">
        <v>2858</v>
      </c>
      <c r="NX2062" s="274" t="s">
        <v>2858</v>
      </c>
      <c r="NY2062" s="274" t="s">
        <v>2858</v>
      </c>
      <c r="NZ2062" s="274" t="s">
        <v>2858</v>
      </c>
      <c r="OA2062" s="274" t="s">
        <v>2858</v>
      </c>
      <c r="OB2062" s="274" t="s">
        <v>2858</v>
      </c>
      <c r="OC2062" s="274" t="s">
        <v>2858</v>
      </c>
      <c r="OD2062" s="274" t="s">
        <v>2858</v>
      </c>
      <c r="OE2062" s="274" t="s">
        <v>2858</v>
      </c>
      <c r="OF2062" s="274" t="s">
        <v>2858</v>
      </c>
      <c r="OG2062" s="274" t="s">
        <v>2858</v>
      </c>
      <c r="OH2062" s="274" t="s">
        <v>2858</v>
      </c>
      <c r="OI2062" s="274" t="s">
        <v>2858</v>
      </c>
      <c r="OJ2062" s="274" t="s">
        <v>2858</v>
      </c>
      <c r="OK2062" s="274" t="s">
        <v>2858</v>
      </c>
      <c r="OL2062" s="274" t="s">
        <v>2858</v>
      </c>
      <c r="OM2062" s="274" t="s">
        <v>2858</v>
      </c>
      <c r="ON2062" s="274" t="s">
        <v>2858</v>
      </c>
      <c r="OO2062" s="274" t="s">
        <v>2858</v>
      </c>
      <c r="OP2062" s="274" t="s">
        <v>2858</v>
      </c>
      <c r="OQ2062" s="274" t="s">
        <v>2858</v>
      </c>
      <c r="OR2062" s="274" t="s">
        <v>2858</v>
      </c>
      <c r="OS2062" s="274" t="s">
        <v>2858</v>
      </c>
      <c r="OT2062" s="274" t="s">
        <v>2858</v>
      </c>
      <c r="OU2062" s="274" t="s">
        <v>2858</v>
      </c>
      <c r="OV2062" s="274" t="s">
        <v>2858</v>
      </c>
      <c r="OW2062" s="274" t="s">
        <v>2858</v>
      </c>
      <c r="OX2062" s="274" t="s">
        <v>2858</v>
      </c>
      <c r="OY2062" s="274" t="s">
        <v>2858</v>
      </c>
      <c r="OZ2062" s="274" t="s">
        <v>2858</v>
      </c>
      <c r="PA2062" s="274" t="s">
        <v>2858</v>
      </c>
      <c r="PB2062" s="274" t="s">
        <v>2858</v>
      </c>
      <c r="PC2062" s="274" t="s">
        <v>2858</v>
      </c>
      <c r="PD2062" s="274" t="s">
        <v>2858</v>
      </c>
      <c r="PE2062" s="274" t="s">
        <v>2858</v>
      </c>
      <c r="PF2062" s="274" t="s">
        <v>2858</v>
      </c>
      <c r="PG2062" s="274" t="s">
        <v>2858</v>
      </c>
      <c r="PH2062" s="274" t="s">
        <v>2858</v>
      </c>
      <c r="PI2062" s="274" t="s">
        <v>2858</v>
      </c>
      <c r="PJ2062" s="274" t="s">
        <v>2858</v>
      </c>
      <c r="PK2062" s="274" t="s">
        <v>2858</v>
      </c>
      <c r="PL2062" s="274" t="s">
        <v>2858</v>
      </c>
      <c r="PM2062" s="274" t="s">
        <v>2858</v>
      </c>
      <c r="PN2062" s="274" t="s">
        <v>2858</v>
      </c>
      <c r="PO2062" s="274" t="s">
        <v>2858</v>
      </c>
      <c r="PP2062" s="274" t="s">
        <v>2858</v>
      </c>
      <c r="PQ2062" s="274" t="s">
        <v>2858</v>
      </c>
      <c r="PR2062" s="274" t="s">
        <v>2858</v>
      </c>
      <c r="PS2062" s="274" t="s">
        <v>2858</v>
      </c>
      <c r="PT2062" s="274" t="s">
        <v>2858</v>
      </c>
      <c r="PU2062" s="274" t="s">
        <v>2858</v>
      </c>
      <c r="PV2062" s="274" t="s">
        <v>2858</v>
      </c>
      <c r="PW2062" s="274" t="s">
        <v>2858</v>
      </c>
      <c r="PX2062" s="274" t="s">
        <v>2858</v>
      </c>
      <c r="PY2062" s="274" t="s">
        <v>2858</v>
      </c>
      <c r="PZ2062" s="274" t="s">
        <v>2858</v>
      </c>
      <c r="QA2062" s="274" t="s">
        <v>2858</v>
      </c>
      <c r="QB2062" s="274" t="s">
        <v>2858</v>
      </c>
      <c r="QC2062" s="274" t="s">
        <v>2858</v>
      </c>
      <c r="QD2062" s="274" t="s">
        <v>2858</v>
      </c>
      <c r="QE2062" s="274" t="s">
        <v>2858</v>
      </c>
      <c r="QF2062" s="274" t="s">
        <v>2858</v>
      </c>
      <c r="QG2062" s="274" t="s">
        <v>2858</v>
      </c>
      <c r="QH2062" s="274" t="s">
        <v>2858</v>
      </c>
      <c r="QI2062" s="274" t="s">
        <v>2858</v>
      </c>
      <c r="QJ2062" s="274" t="s">
        <v>2858</v>
      </c>
      <c r="QK2062" s="274" t="s">
        <v>2858</v>
      </c>
      <c r="QL2062" s="274" t="s">
        <v>2858</v>
      </c>
      <c r="QM2062" s="274" t="s">
        <v>2858</v>
      </c>
      <c r="QN2062" s="274" t="s">
        <v>2858</v>
      </c>
      <c r="QO2062" s="274" t="s">
        <v>2858</v>
      </c>
      <c r="QP2062" s="274" t="s">
        <v>2858</v>
      </c>
      <c r="QQ2062" s="274" t="s">
        <v>2858</v>
      </c>
      <c r="QR2062" s="274" t="s">
        <v>2858</v>
      </c>
      <c r="QS2062" s="274" t="s">
        <v>2858</v>
      </c>
      <c r="QT2062" s="274" t="s">
        <v>2858</v>
      </c>
      <c r="QU2062" s="274" t="s">
        <v>2858</v>
      </c>
      <c r="QV2062" s="274" t="s">
        <v>2858</v>
      </c>
      <c r="QW2062" s="274" t="s">
        <v>2858</v>
      </c>
      <c r="QX2062" s="274" t="s">
        <v>2858</v>
      </c>
      <c r="QY2062" s="274" t="s">
        <v>2858</v>
      </c>
      <c r="QZ2062" s="274" t="s">
        <v>2858</v>
      </c>
      <c r="RA2062" s="274" t="s">
        <v>2858</v>
      </c>
      <c r="RB2062" s="274" t="s">
        <v>2858</v>
      </c>
      <c r="RC2062" s="274" t="s">
        <v>2858</v>
      </c>
      <c r="RD2062" s="274" t="s">
        <v>2858</v>
      </c>
      <c r="RE2062" s="274" t="s">
        <v>2858</v>
      </c>
      <c r="RF2062" s="274" t="s">
        <v>2858</v>
      </c>
      <c r="RG2062" s="274" t="s">
        <v>2858</v>
      </c>
      <c r="RH2062" s="274" t="s">
        <v>2858</v>
      </c>
      <c r="RI2062" s="274" t="s">
        <v>2858</v>
      </c>
      <c r="RJ2062" s="274" t="s">
        <v>2858</v>
      </c>
      <c r="RK2062" s="274" t="s">
        <v>2858</v>
      </c>
      <c r="RL2062" s="274" t="s">
        <v>2858</v>
      </c>
      <c r="RM2062" s="274" t="s">
        <v>2858</v>
      </c>
      <c r="RN2062" s="274" t="s">
        <v>2858</v>
      </c>
      <c r="RO2062" s="274" t="s">
        <v>2858</v>
      </c>
      <c r="RP2062" s="274" t="s">
        <v>2858</v>
      </c>
      <c r="RQ2062" s="274" t="s">
        <v>2858</v>
      </c>
      <c r="RR2062" s="274" t="s">
        <v>2858</v>
      </c>
      <c r="RS2062" s="274" t="s">
        <v>2858</v>
      </c>
      <c r="RT2062" s="274" t="s">
        <v>2858</v>
      </c>
      <c r="RU2062" s="274" t="s">
        <v>2858</v>
      </c>
      <c r="RV2062" s="274" t="s">
        <v>2858</v>
      </c>
      <c r="RW2062" s="274" t="s">
        <v>2858</v>
      </c>
      <c r="RX2062" s="274" t="s">
        <v>2858</v>
      </c>
      <c r="RY2062" s="274" t="s">
        <v>2858</v>
      </c>
      <c r="RZ2062" s="274" t="s">
        <v>2858</v>
      </c>
      <c r="SA2062" s="274" t="s">
        <v>2858</v>
      </c>
      <c r="SB2062" s="274" t="s">
        <v>2858</v>
      </c>
      <c r="SC2062" s="274" t="s">
        <v>2858</v>
      </c>
      <c r="SD2062" s="274" t="s">
        <v>2858</v>
      </c>
      <c r="SE2062" s="274" t="s">
        <v>2858</v>
      </c>
      <c r="SF2062" s="274" t="s">
        <v>2858</v>
      </c>
      <c r="SG2062" s="274" t="s">
        <v>2858</v>
      </c>
      <c r="SH2062" s="274" t="s">
        <v>2858</v>
      </c>
      <c r="SI2062" s="274" t="s">
        <v>2858</v>
      </c>
      <c r="SJ2062" s="274" t="s">
        <v>2858</v>
      </c>
      <c r="SK2062" s="274" t="s">
        <v>2858</v>
      </c>
      <c r="SL2062" s="274" t="s">
        <v>2858</v>
      </c>
      <c r="SM2062" s="274" t="s">
        <v>2858</v>
      </c>
      <c r="SN2062" s="274" t="s">
        <v>2858</v>
      </c>
      <c r="SO2062" s="274" t="s">
        <v>2858</v>
      </c>
      <c r="SP2062" s="274" t="s">
        <v>2858</v>
      </c>
      <c r="SQ2062" s="274" t="s">
        <v>2858</v>
      </c>
      <c r="SR2062" s="274" t="s">
        <v>2858</v>
      </c>
      <c r="SS2062" s="274" t="s">
        <v>2858</v>
      </c>
      <c r="ST2062" s="274" t="s">
        <v>2858</v>
      </c>
      <c r="SU2062" s="274" t="s">
        <v>2858</v>
      </c>
      <c r="SV2062" s="274" t="s">
        <v>2858</v>
      </c>
      <c r="SW2062" s="274" t="s">
        <v>2858</v>
      </c>
      <c r="SX2062" s="274" t="s">
        <v>2858</v>
      </c>
      <c r="SY2062" s="274" t="s">
        <v>2858</v>
      </c>
      <c r="SZ2062" s="274" t="s">
        <v>2858</v>
      </c>
      <c r="TA2062" s="274" t="s">
        <v>2858</v>
      </c>
      <c r="TB2062" s="274" t="s">
        <v>2858</v>
      </c>
      <c r="TC2062" s="274" t="s">
        <v>2858</v>
      </c>
      <c r="TD2062" s="274" t="s">
        <v>2858</v>
      </c>
      <c r="TE2062" s="274" t="s">
        <v>2858</v>
      </c>
      <c r="TF2062" s="274" t="s">
        <v>2858</v>
      </c>
      <c r="TG2062" s="274" t="s">
        <v>2858</v>
      </c>
      <c r="TH2062" s="274" t="s">
        <v>2858</v>
      </c>
      <c r="TI2062" s="274" t="s">
        <v>2858</v>
      </c>
      <c r="TJ2062" s="274" t="s">
        <v>2858</v>
      </c>
      <c r="TK2062" s="274" t="s">
        <v>2858</v>
      </c>
      <c r="TL2062" s="274" t="s">
        <v>2858</v>
      </c>
      <c r="TM2062" s="274" t="s">
        <v>2858</v>
      </c>
      <c r="TN2062" s="274" t="s">
        <v>2858</v>
      </c>
      <c r="TO2062" s="274" t="s">
        <v>2858</v>
      </c>
      <c r="TP2062" s="274" t="s">
        <v>2858</v>
      </c>
      <c r="TQ2062" s="274" t="s">
        <v>2858</v>
      </c>
      <c r="TR2062" s="274" t="s">
        <v>2858</v>
      </c>
      <c r="TS2062" s="274" t="s">
        <v>2858</v>
      </c>
      <c r="TT2062" s="274" t="s">
        <v>2858</v>
      </c>
      <c r="TU2062" s="274" t="s">
        <v>2858</v>
      </c>
      <c r="TV2062" s="274" t="s">
        <v>2858</v>
      </c>
      <c r="TW2062" s="274" t="s">
        <v>2858</v>
      </c>
      <c r="TX2062" s="274" t="s">
        <v>2858</v>
      </c>
      <c r="TY2062" s="274" t="s">
        <v>2858</v>
      </c>
      <c r="TZ2062" s="274" t="s">
        <v>2858</v>
      </c>
      <c r="UA2062" s="274" t="s">
        <v>2858</v>
      </c>
      <c r="UB2062" s="274" t="s">
        <v>2858</v>
      </c>
      <c r="UC2062" s="274" t="s">
        <v>2858</v>
      </c>
      <c r="UD2062" s="274" t="s">
        <v>2858</v>
      </c>
      <c r="UE2062" s="274" t="s">
        <v>2858</v>
      </c>
      <c r="UF2062" s="274" t="s">
        <v>2858</v>
      </c>
      <c r="UG2062" s="274" t="s">
        <v>2858</v>
      </c>
      <c r="UH2062" s="274" t="s">
        <v>2858</v>
      </c>
      <c r="UI2062" s="274" t="s">
        <v>2858</v>
      </c>
      <c r="UJ2062" s="274" t="s">
        <v>2858</v>
      </c>
      <c r="UK2062" s="274" t="s">
        <v>2858</v>
      </c>
      <c r="UL2062" s="274" t="s">
        <v>2858</v>
      </c>
      <c r="UM2062" s="274" t="s">
        <v>2858</v>
      </c>
      <c r="UN2062" s="274" t="s">
        <v>2858</v>
      </c>
      <c r="UO2062" s="274" t="s">
        <v>2858</v>
      </c>
      <c r="UP2062" s="274" t="s">
        <v>2858</v>
      </c>
      <c r="UQ2062" s="274" t="s">
        <v>2858</v>
      </c>
      <c r="UR2062" s="274" t="s">
        <v>2858</v>
      </c>
      <c r="US2062" s="274" t="s">
        <v>2858</v>
      </c>
      <c r="UT2062" s="274" t="s">
        <v>2858</v>
      </c>
      <c r="UU2062" s="274" t="s">
        <v>2858</v>
      </c>
      <c r="UV2062" s="274" t="s">
        <v>2858</v>
      </c>
      <c r="UW2062" s="274" t="s">
        <v>2858</v>
      </c>
      <c r="UX2062" s="274" t="s">
        <v>2858</v>
      </c>
      <c r="UY2062" s="274" t="s">
        <v>2858</v>
      </c>
      <c r="UZ2062" s="274" t="s">
        <v>2858</v>
      </c>
      <c r="VA2062" s="274" t="s">
        <v>2858</v>
      </c>
      <c r="VB2062" s="274" t="s">
        <v>2858</v>
      </c>
      <c r="VC2062" s="274" t="s">
        <v>2858</v>
      </c>
      <c r="VD2062" s="274" t="s">
        <v>2858</v>
      </c>
      <c r="VE2062" s="274" t="s">
        <v>2858</v>
      </c>
      <c r="VF2062" s="274" t="s">
        <v>2858</v>
      </c>
      <c r="VG2062" s="274" t="s">
        <v>2858</v>
      </c>
      <c r="VH2062" s="274" t="s">
        <v>2858</v>
      </c>
      <c r="VI2062" s="274" t="s">
        <v>2858</v>
      </c>
      <c r="VJ2062" s="274" t="s">
        <v>2858</v>
      </c>
      <c r="VK2062" s="274" t="s">
        <v>2858</v>
      </c>
      <c r="VL2062" s="274" t="s">
        <v>2858</v>
      </c>
      <c r="VM2062" s="274" t="s">
        <v>2858</v>
      </c>
      <c r="VN2062" s="274" t="s">
        <v>2858</v>
      </c>
      <c r="VO2062" s="274" t="s">
        <v>2858</v>
      </c>
      <c r="VP2062" s="274" t="s">
        <v>2858</v>
      </c>
      <c r="VQ2062" s="274" t="s">
        <v>2858</v>
      </c>
      <c r="VR2062" s="274" t="s">
        <v>2858</v>
      </c>
      <c r="VS2062" s="274" t="s">
        <v>2858</v>
      </c>
      <c r="VT2062" s="274" t="s">
        <v>2858</v>
      </c>
      <c r="VU2062" s="274" t="s">
        <v>2858</v>
      </c>
      <c r="VV2062" s="274" t="s">
        <v>2858</v>
      </c>
      <c r="VW2062" s="274" t="s">
        <v>2858</v>
      </c>
      <c r="VX2062" s="274" t="s">
        <v>2858</v>
      </c>
      <c r="VY2062" s="274" t="s">
        <v>2858</v>
      </c>
      <c r="VZ2062" s="274" t="s">
        <v>2858</v>
      </c>
      <c r="WA2062" s="274" t="s">
        <v>2858</v>
      </c>
      <c r="WB2062" s="274" t="s">
        <v>2858</v>
      </c>
      <c r="WC2062" s="274" t="s">
        <v>2858</v>
      </c>
      <c r="WD2062" s="274" t="s">
        <v>2858</v>
      </c>
      <c r="WE2062" s="274" t="s">
        <v>2858</v>
      </c>
      <c r="WF2062" s="274" t="s">
        <v>2858</v>
      </c>
      <c r="WG2062" s="274" t="s">
        <v>2858</v>
      </c>
      <c r="WH2062" s="274" t="s">
        <v>2858</v>
      </c>
      <c r="WI2062" s="274" t="s">
        <v>2858</v>
      </c>
      <c r="WJ2062" s="274" t="s">
        <v>2858</v>
      </c>
      <c r="WK2062" s="274" t="s">
        <v>2858</v>
      </c>
      <c r="WL2062" s="274" t="s">
        <v>2858</v>
      </c>
      <c r="WM2062" s="274" t="s">
        <v>2858</v>
      </c>
      <c r="WN2062" s="274" t="s">
        <v>2858</v>
      </c>
      <c r="WO2062" s="274" t="s">
        <v>2858</v>
      </c>
      <c r="WP2062" s="274" t="s">
        <v>2858</v>
      </c>
      <c r="WQ2062" s="274" t="s">
        <v>2858</v>
      </c>
      <c r="WR2062" s="274" t="s">
        <v>2858</v>
      </c>
      <c r="WS2062" s="274" t="s">
        <v>2858</v>
      </c>
      <c r="WT2062" s="274" t="s">
        <v>2858</v>
      </c>
      <c r="WU2062" s="274" t="s">
        <v>2858</v>
      </c>
      <c r="WV2062" s="274" t="s">
        <v>2858</v>
      </c>
      <c r="WW2062" s="274" t="s">
        <v>2858</v>
      </c>
      <c r="WX2062" s="274" t="s">
        <v>2858</v>
      </c>
      <c r="WY2062" s="274" t="s">
        <v>2858</v>
      </c>
      <c r="WZ2062" s="274" t="s">
        <v>2858</v>
      </c>
      <c r="XA2062" s="274" t="s">
        <v>2858</v>
      </c>
      <c r="XB2062" s="274" t="s">
        <v>2858</v>
      </c>
      <c r="XC2062" s="274" t="s">
        <v>2858</v>
      </c>
      <c r="XD2062" s="274" t="s">
        <v>2858</v>
      </c>
      <c r="XE2062" s="274" t="s">
        <v>2858</v>
      </c>
      <c r="XF2062" s="274" t="s">
        <v>2858</v>
      </c>
      <c r="XG2062" s="274" t="s">
        <v>2858</v>
      </c>
      <c r="XH2062" s="274" t="s">
        <v>2858</v>
      </c>
      <c r="XI2062" s="274" t="s">
        <v>2858</v>
      </c>
      <c r="XJ2062" s="274" t="s">
        <v>2858</v>
      </c>
      <c r="XK2062" s="274" t="s">
        <v>2858</v>
      </c>
      <c r="XL2062" s="274" t="s">
        <v>2858</v>
      </c>
      <c r="XM2062" s="274" t="s">
        <v>2858</v>
      </c>
      <c r="XN2062" s="274" t="s">
        <v>2858</v>
      </c>
      <c r="XO2062" s="274" t="s">
        <v>2858</v>
      </c>
      <c r="XP2062" s="274" t="s">
        <v>2858</v>
      </c>
      <c r="XQ2062" s="274" t="s">
        <v>2858</v>
      </c>
      <c r="XR2062" s="274" t="s">
        <v>2858</v>
      </c>
      <c r="XS2062" s="274" t="s">
        <v>2858</v>
      </c>
      <c r="XT2062" s="274" t="s">
        <v>2858</v>
      </c>
      <c r="XU2062" s="274" t="s">
        <v>2858</v>
      </c>
      <c r="XV2062" s="274" t="s">
        <v>2858</v>
      </c>
      <c r="XW2062" s="274" t="s">
        <v>2858</v>
      </c>
      <c r="XX2062" s="274" t="s">
        <v>2858</v>
      </c>
      <c r="XY2062" s="274" t="s">
        <v>2858</v>
      </c>
      <c r="XZ2062" s="274" t="s">
        <v>2858</v>
      </c>
      <c r="YA2062" s="274" t="s">
        <v>2858</v>
      </c>
      <c r="YB2062" s="274" t="s">
        <v>2858</v>
      </c>
      <c r="YC2062" s="274" t="s">
        <v>2858</v>
      </c>
      <c r="YD2062" s="274" t="s">
        <v>2858</v>
      </c>
      <c r="YE2062" s="274" t="s">
        <v>2858</v>
      </c>
      <c r="YF2062" s="274" t="s">
        <v>2858</v>
      </c>
      <c r="YG2062" s="274" t="s">
        <v>2858</v>
      </c>
      <c r="YH2062" s="274" t="s">
        <v>2858</v>
      </c>
      <c r="YI2062" s="274" t="s">
        <v>2858</v>
      </c>
      <c r="YJ2062" s="274" t="s">
        <v>2858</v>
      </c>
      <c r="YK2062" s="274" t="s">
        <v>2858</v>
      </c>
      <c r="YL2062" s="274" t="s">
        <v>2858</v>
      </c>
      <c r="YM2062" s="274" t="s">
        <v>2858</v>
      </c>
      <c r="YN2062" s="274" t="s">
        <v>2858</v>
      </c>
      <c r="YO2062" s="274" t="s">
        <v>2858</v>
      </c>
      <c r="YP2062" s="274" t="s">
        <v>2858</v>
      </c>
      <c r="YQ2062" s="274" t="s">
        <v>2858</v>
      </c>
      <c r="YR2062" s="274" t="s">
        <v>2858</v>
      </c>
      <c r="YS2062" s="274" t="s">
        <v>2858</v>
      </c>
      <c r="YT2062" s="274" t="s">
        <v>2858</v>
      </c>
      <c r="YU2062" s="274" t="s">
        <v>2858</v>
      </c>
      <c r="YV2062" s="274" t="s">
        <v>2858</v>
      </c>
      <c r="YW2062" s="274" t="s">
        <v>2858</v>
      </c>
      <c r="YX2062" s="274" t="s">
        <v>2858</v>
      </c>
      <c r="YY2062" s="274" t="s">
        <v>2858</v>
      </c>
      <c r="YZ2062" s="274" t="s">
        <v>2858</v>
      </c>
      <c r="ZA2062" s="274" t="s">
        <v>2858</v>
      </c>
      <c r="ZB2062" s="274" t="s">
        <v>2858</v>
      </c>
      <c r="ZC2062" s="274" t="s">
        <v>2858</v>
      </c>
      <c r="ZD2062" s="274" t="s">
        <v>2858</v>
      </c>
      <c r="ZE2062" s="274" t="s">
        <v>2858</v>
      </c>
      <c r="ZF2062" s="274" t="s">
        <v>2858</v>
      </c>
      <c r="ZG2062" s="274" t="s">
        <v>2858</v>
      </c>
      <c r="ZH2062" s="274" t="s">
        <v>2858</v>
      </c>
      <c r="ZI2062" s="274" t="s">
        <v>2858</v>
      </c>
      <c r="ZJ2062" s="274" t="s">
        <v>2858</v>
      </c>
      <c r="ZK2062" s="274" t="s">
        <v>2858</v>
      </c>
      <c r="ZL2062" s="274" t="s">
        <v>2858</v>
      </c>
      <c r="ZM2062" s="274" t="s">
        <v>2858</v>
      </c>
      <c r="ZN2062" s="274" t="s">
        <v>2858</v>
      </c>
      <c r="ZO2062" s="274" t="s">
        <v>2858</v>
      </c>
      <c r="ZP2062" s="274" t="s">
        <v>2858</v>
      </c>
      <c r="ZQ2062" s="274" t="s">
        <v>2858</v>
      </c>
      <c r="ZR2062" s="274" t="s">
        <v>2858</v>
      </c>
      <c r="ZS2062" s="274" t="s">
        <v>2858</v>
      </c>
      <c r="ZT2062" s="274" t="s">
        <v>2858</v>
      </c>
      <c r="ZU2062" s="274" t="s">
        <v>2858</v>
      </c>
      <c r="ZV2062" s="274" t="s">
        <v>2858</v>
      </c>
      <c r="ZW2062" s="274" t="s">
        <v>2858</v>
      </c>
      <c r="ZX2062" s="274" t="s">
        <v>2858</v>
      </c>
      <c r="ZY2062" s="274" t="s">
        <v>2858</v>
      </c>
      <c r="ZZ2062" s="274" t="s">
        <v>2858</v>
      </c>
      <c r="AAA2062" s="274" t="s">
        <v>2858</v>
      </c>
      <c r="AAB2062" s="274" t="s">
        <v>2858</v>
      </c>
      <c r="AAC2062" s="274" t="s">
        <v>2858</v>
      </c>
      <c r="AAD2062" s="274" t="s">
        <v>2858</v>
      </c>
      <c r="AAE2062" s="274" t="s">
        <v>2858</v>
      </c>
      <c r="AAF2062" s="274" t="s">
        <v>2858</v>
      </c>
      <c r="AAG2062" s="274" t="s">
        <v>2858</v>
      </c>
      <c r="AAH2062" s="274" t="s">
        <v>2858</v>
      </c>
      <c r="AAI2062" s="274" t="s">
        <v>2858</v>
      </c>
      <c r="AAJ2062" s="274" t="s">
        <v>2858</v>
      </c>
      <c r="AAK2062" s="274" t="s">
        <v>2858</v>
      </c>
      <c r="AAL2062" s="274" t="s">
        <v>2858</v>
      </c>
      <c r="AAM2062" s="274" t="s">
        <v>2858</v>
      </c>
      <c r="AAN2062" s="274" t="s">
        <v>2858</v>
      </c>
      <c r="AAO2062" s="274" t="s">
        <v>2858</v>
      </c>
      <c r="AAP2062" s="274" t="s">
        <v>2858</v>
      </c>
      <c r="AAQ2062" s="274" t="s">
        <v>2858</v>
      </c>
      <c r="AAR2062" s="274" t="s">
        <v>2858</v>
      </c>
      <c r="AAS2062" s="274" t="s">
        <v>2858</v>
      </c>
      <c r="AAT2062" s="274" t="s">
        <v>2858</v>
      </c>
      <c r="AAU2062" s="274" t="s">
        <v>2858</v>
      </c>
      <c r="AAV2062" s="274" t="s">
        <v>2858</v>
      </c>
      <c r="AAW2062" s="274" t="s">
        <v>2858</v>
      </c>
      <c r="AAX2062" s="274" t="s">
        <v>2858</v>
      </c>
      <c r="AAY2062" s="274" t="s">
        <v>2858</v>
      </c>
      <c r="AAZ2062" s="274" t="s">
        <v>2858</v>
      </c>
      <c r="ABA2062" s="274" t="s">
        <v>2858</v>
      </c>
      <c r="ABB2062" s="274" t="s">
        <v>2858</v>
      </c>
      <c r="ABC2062" s="274" t="s">
        <v>2858</v>
      </c>
      <c r="ABD2062" s="274" t="s">
        <v>2858</v>
      </c>
      <c r="ABE2062" s="274" t="s">
        <v>2858</v>
      </c>
      <c r="ABF2062" s="274" t="s">
        <v>2858</v>
      </c>
      <c r="ABG2062" s="274" t="s">
        <v>2858</v>
      </c>
      <c r="ABH2062" s="274" t="s">
        <v>2858</v>
      </c>
      <c r="ABI2062" s="274" t="s">
        <v>2858</v>
      </c>
      <c r="ABJ2062" s="274" t="s">
        <v>2858</v>
      </c>
      <c r="ABK2062" s="274" t="s">
        <v>2858</v>
      </c>
      <c r="ABL2062" s="274" t="s">
        <v>2858</v>
      </c>
      <c r="ABM2062" s="274" t="s">
        <v>2858</v>
      </c>
      <c r="ABN2062" s="274" t="s">
        <v>2858</v>
      </c>
      <c r="ABO2062" s="274" t="s">
        <v>2858</v>
      </c>
      <c r="ABP2062" s="274" t="s">
        <v>2858</v>
      </c>
      <c r="ABQ2062" s="274" t="s">
        <v>2858</v>
      </c>
      <c r="ABR2062" s="274" t="s">
        <v>2858</v>
      </c>
      <c r="ABS2062" s="274" t="s">
        <v>2858</v>
      </c>
      <c r="ABT2062" s="274" t="s">
        <v>2858</v>
      </c>
      <c r="ABU2062" s="274" t="s">
        <v>2858</v>
      </c>
      <c r="ABV2062" s="274" t="s">
        <v>2858</v>
      </c>
      <c r="ABW2062" s="274" t="s">
        <v>2858</v>
      </c>
      <c r="ABX2062" s="274" t="s">
        <v>2858</v>
      </c>
      <c r="ABY2062" s="274" t="s">
        <v>2858</v>
      </c>
      <c r="ABZ2062" s="274" t="s">
        <v>2858</v>
      </c>
      <c r="ACA2062" s="274" t="s">
        <v>2858</v>
      </c>
      <c r="ACB2062" s="274" t="s">
        <v>2858</v>
      </c>
      <c r="ACC2062" s="274" t="s">
        <v>2858</v>
      </c>
      <c r="ACD2062" s="274" t="s">
        <v>2858</v>
      </c>
      <c r="ACE2062" s="274" t="s">
        <v>2858</v>
      </c>
      <c r="ACF2062" s="274" t="s">
        <v>2858</v>
      </c>
      <c r="ACG2062" s="274" t="s">
        <v>2858</v>
      </c>
      <c r="ACH2062" s="274" t="s">
        <v>2858</v>
      </c>
      <c r="ACI2062" s="274" t="s">
        <v>2858</v>
      </c>
      <c r="ACJ2062" s="274" t="s">
        <v>2858</v>
      </c>
      <c r="ACK2062" s="274" t="s">
        <v>2858</v>
      </c>
      <c r="ACL2062" s="274" t="s">
        <v>2858</v>
      </c>
      <c r="ACM2062" s="274" t="s">
        <v>2858</v>
      </c>
      <c r="ACN2062" s="274" t="s">
        <v>2858</v>
      </c>
      <c r="ACO2062" s="274" t="s">
        <v>2858</v>
      </c>
      <c r="ACP2062" s="274" t="s">
        <v>2858</v>
      </c>
      <c r="ACQ2062" s="274" t="s">
        <v>2858</v>
      </c>
      <c r="ACR2062" s="274" t="s">
        <v>2858</v>
      </c>
      <c r="ACS2062" s="274" t="s">
        <v>2858</v>
      </c>
      <c r="ACT2062" s="274" t="s">
        <v>2858</v>
      </c>
      <c r="ACU2062" s="274" t="s">
        <v>2858</v>
      </c>
      <c r="ACV2062" s="274" t="s">
        <v>2858</v>
      </c>
      <c r="ACW2062" s="274" t="s">
        <v>2858</v>
      </c>
      <c r="ACX2062" s="274" t="s">
        <v>2858</v>
      </c>
      <c r="ACY2062" s="274" t="s">
        <v>2858</v>
      </c>
      <c r="ACZ2062" s="274" t="s">
        <v>2858</v>
      </c>
      <c r="ADA2062" s="274" t="s">
        <v>2858</v>
      </c>
      <c r="ADB2062" s="274" t="s">
        <v>2858</v>
      </c>
      <c r="ADC2062" s="274" t="s">
        <v>2858</v>
      </c>
      <c r="ADD2062" s="274" t="s">
        <v>2858</v>
      </c>
      <c r="ADE2062" s="274" t="s">
        <v>2858</v>
      </c>
      <c r="ADF2062" s="274" t="s">
        <v>2858</v>
      </c>
      <c r="ADG2062" s="274" t="s">
        <v>2858</v>
      </c>
      <c r="ADH2062" s="274" t="s">
        <v>2858</v>
      </c>
      <c r="ADI2062" s="274" t="s">
        <v>2858</v>
      </c>
      <c r="ADJ2062" s="274" t="s">
        <v>2858</v>
      </c>
      <c r="ADK2062" s="274" t="s">
        <v>2858</v>
      </c>
      <c r="ADL2062" s="274" t="s">
        <v>2858</v>
      </c>
      <c r="ADM2062" s="274" t="s">
        <v>2858</v>
      </c>
      <c r="ADN2062" s="274" t="s">
        <v>2858</v>
      </c>
      <c r="ADO2062" s="274" t="s">
        <v>2858</v>
      </c>
      <c r="ADP2062" s="274" t="s">
        <v>2858</v>
      </c>
      <c r="ADQ2062" s="274" t="s">
        <v>2858</v>
      </c>
      <c r="ADR2062" s="274" t="s">
        <v>2858</v>
      </c>
      <c r="ADS2062" s="274" t="s">
        <v>2858</v>
      </c>
      <c r="ADT2062" s="274" t="s">
        <v>2858</v>
      </c>
      <c r="ADU2062" s="274" t="s">
        <v>2858</v>
      </c>
      <c r="ADV2062" s="274" t="s">
        <v>2858</v>
      </c>
      <c r="ADW2062" s="274" t="s">
        <v>2858</v>
      </c>
      <c r="ADX2062" s="274" t="s">
        <v>2858</v>
      </c>
      <c r="ADY2062" s="274" t="s">
        <v>2858</v>
      </c>
      <c r="ADZ2062" s="274" t="s">
        <v>2858</v>
      </c>
      <c r="AEA2062" s="274" t="s">
        <v>2858</v>
      </c>
      <c r="AEB2062" s="274" t="s">
        <v>2858</v>
      </c>
      <c r="AEC2062" s="274" t="s">
        <v>2858</v>
      </c>
      <c r="AED2062" s="274" t="s">
        <v>2858</v>
      </c>
      <c r="AEE2062" s="274" t="s">
        <v>2858</v>
      </c>
      <c r="AEF2062" s="274" t="s">
        <v>2858</v>
      </c>
      <c r="AEG2062" s="274" t="s">
        <v>2858</v>
      </c>
      <c r="AEH2062" s="274" t="s">
        <v>2858</v>
      </c>
      <c r="AEI2062" s="274" t="s">
        <v>2858</v>
      </c>
      <c r="AEJ2062" s="274" t="s">
        <v>2858</v>
      </c>
      <c r="AEK2062" s="274" t="s">
        <v>2858</v>
      </c>
      <c r="AEL2062" s="274" t="s">
        <v>2858</v>
      </c>
      <c r="AEM2062" s="274" t="s">
        <v>2858</v>
      </c>
      <c r="AEN2062" s="274" t="s">
        <v>2858</v>
      </c>
      <c r="AEO2062" s="274" t="s">
        <v>2858</v>
      </c>
      <c r="AEP2062" s="274" t="s">
        <v>2858</v>
      </c>
      <c r="AEQ2062" s="274" t="s">
        <v>2858</v>
      </c>
      <c r="AER2062" s="274" t="s">
        <v>2858</v>
      </c>
      <c r="AES2062" s="274" t="s">
        <v>2858</v>
      </c>
      <c r="AET2062" s="274" t="s">
        <v>2858</v>
      </c>
      <c r="AEU2062" s="274" t="s">
        <v>2858</v>
      </c>
      <c r="AEV2062" s="274" t="s">
        <v>2858</v>
      </c>
      <c r="AEW2062" s="274" t="s">
        <v>2858</v>
      </c>
      <c r="AEX2062" s="274" t="s">
        <v>2858</v>
      </c>
      <c r="AEY2062" s="274" t="s">
        <v>2858</v>
      </c>
      <c r="AEZ2062" s="274" t="s">
        <v>2858</v>
      </c>
      <c r="AFA2062" s="274" t="s">
        <v>2858</v>
      </c>
      <c r="AFB2062" s="274" t="s">
        <v>2858</v>
      </c>
      <c r="AFC2062" s="274" t="s">
        <v>2858</v>
      </c>
      <c r="AFD2062" s="274" t="s">
        <v>2858</v>
      </c>
      <c r="AFE2062" s="274" t="s">
        <v>2858</v>
      </c>
      <c r="AFF2062" s="274" t="s">
        <v>2858</v>
      </c>
      <c r="AFG2062" s="274" t="s">
        <v>2858</v>
      </c>
      <c r="AFH2062" s="274" t="s">
        <v>2858</v>
      </c>
      <c r="AFI2062" s="274" t="s">
        <v>2858</v>
      </c>
      <c r="AFJ2062" s="274" t="s">
        <v>2858</v>
      </c>
      <c r="AFK2062" s="274" t="s">
        <v>2858</v>
      </c>
      <c r="AFL2062" s="274" t="s">
        <v>2858</v>
      </c>
      <c r="AFM2062" s="274" t="s">
        <v>2858</v>
      </c>
      <c r="AFN2062" s="274" t="s">
        <v>2858</v>
      </c>
      <c r="AFO2062" s="274" t="s">
        <v>2858</v>
      </c>
      <c r="AFP2062" s="274" t="s">
        <v>2858</v>
      </c>
      <c r="AFQ2062" s="274" t="s">
        <v>2858</v>
      </c>
      <c r="AFR2062" s="274" t="s">
        <v>2858</v>
      </c>
      <c r="AFS2062" s="274" t="s">
        <v>2858</v>
      </c>
      <c r="AFT2062" s="274" t="s">
        <v>2858</v>
      </c>
      <c r="AFU2062" s="274" t="s">
        <v>2858</v>
      </c>
      <c r="AFV2062" s="274" t="s">
        <v>2858</v>
      </c>
      <c r="AFW2062" s="274" t="s">
        <v>2858</v>
      </c>
      <c r="AFX2062" s="274" t="s">
        <v>2858</v>
      </c>
      <c r="AFY2062" s="274" t="s">
        <v>2858</v>
      </c>
      <c r="AFZ2062" s="274" t="s">
        <v>2858</v>
      </c>
      <c r="AGA2062" s="274" t="s">
        <v>2858</v>
      </c>
      <c r="AGB2062" s="274" t="s">
        <v>2858</v>
      </c>
      <c r="AGC2062" s="274" t="s">
        <v>2858</v>
      </c>
      <c r="AGD2062" s="274" t="s">
        <v>2858</v>
      </c>
      <c r="AGE2062" s="274" t="s">
        <v>2858</v>
      </c>
      <c r="AGF2062" s="274" t="s">
        <v>2858</v>
      </c>
      <c r="AGG2062" s="274" t="s">
        <v>2858</v>
      </c>
      <c r="AGH2062" s="274" t="s">
        <v>2858</v>
      </c>
      <c r="AGI2062" s="274" t="s">
        <v>2858</v>
      </c>
      <c r="AGJ2062" s="274" t="s">
        <v>2858</v>
      </c>
      <c r="AGK2062" s="274" t="s">
        <v>2858</v>
      </c>
      <c r="AGL2062" s="274" t="s">
        <v>2858</v>
      </c>
      <c r="AGM2062" s="274" t="s">
        <v>2858</v>
      </c>
      <c r="AGN2062" s="274" t="s">
        <v>2858</v>
      </c>
      <c r="AGO2062" s="274" t="s">
        <v>2858</v>
      </c>
      <c r="AGP2062" s="274" t="s">
        <v>2858</v>
      </c>
      <c r="AGQ2062" s="274" t="s">
        <v>2858</v>
      </c>
      <c r="AGR2062" s="274" t="s">
        <v>2858</v>
      </c>
      <c r="AGS2062" s="274" t="s">
        <v>2858</v>
      </c>
      <c r="AGT2062" s="274" t="s">
        <v>2858</v>
      </c>
      <c r="AGU2062" s="274" t="s">
        <v>2858</v>
      </c>
      <c r="AGV2062" s="274" t="s">
        <v>2858</v>
      </c>
      <c r="AGW2062" s="274" t="s">
        <v>2858</v>
      </c>
      <c r="AGX2062" s="274" t="s">
        <v>2858</v>
      </c>
      <c r="AGY2062" s="274" t="s">
        <v>2858</v>
      </c>
      <c r="AGZ2062" s="274" t="s">
        <v>2858</v>
      </c>
      <c r="AHA2062" s="274" t="s">
        <v>2858</v>
      </c>
      <c r="AHB2062" s="274" t="s">
        <v>2858</v>
      </c>
      <c r="AHC2062" s="274" t="s">
        <v>2858</v>
      </c>
      <c r="AHD2062" s="274" t="s">
        <v>2858</v>
      </c>
      <c r="AHE2062" s="274" t="s">
        <v>2858</v>
      </c>
      <c r="AHF2062" s="274" t="s">
        <v>2858</v>
      </c>
      <c r="AHG2062" s="274" t="s">
        <v>2858</v>
      </c>
      <c r="AHH2062" s="274" t="s">
        <v>2858</v>
      </c>
      <c r="AHI2062" s="274" t="s">
        <v>2858</v>
      </c>
      <c r="AHJ2062" s="274" t="s">
        <v>2858</v>
      </c>
      <c r="AHK2062" s="274" t="s">
        <v>2858</v>
      </c>
      <c r="AHL2062" s="274" t="s">
        <v>2858</v>
      </c>
      <c r="AHM2062" s="274" t="s">
        <v>2858</v>
      </c>
      <c r="AHN2062" s="274" t="s">
        <v>2858</v>
      </c>
      <c r="AHO2062" s="274" t="s">
        <v>2858</v>
      </c>
      <c r="AHP2062" s="274" t="s">
        <v>2858</v>
      </c>
      <c r="AHQ2062" s="274" t="s">
        <v>2858</v>
      </c>
      <c r="AHR2062" s="274" t="s">
        <v>2858</v>
      </c>
      <c r="AHS2062" s="274" t="s">
        <v>2858</v>
      </c>
      <c r="AHT2062" s="274" t="s">
        <v>2858</v>
      </c>
      <c r="AHU2062" s="274" t="s">
        <v>2858</v>
      </c>
      <c r="AHV2062" s="274" t="s">
        <v>2858</v>
      </c>
      <c r="AHW2062" s="274" t="s">
        <v>2858</v>
      </c>
      <c r="AHX2062" s="274" t="s">
        <v>2858</v>
      </c>
      <c r="AHY2062" s="274" t="s">
        <v>2858</v>
      </c>
      <c r="AHZ2062" s="274" t="s">
        <v>2858</v>
      </c>
      <c r="AIA2062" s="274" t="s">
        <v>2858</v>
      </c>
      <c r="AIB2062" s="274" t="s">
        <v>2858</v>
      </c>
      <c r="AIC2062" s="274" t="s">
        <v>2858</v>
      </c>
      <c r="AID2062" s="274" t="s">
        <v>2858</v>
      </c>
      <c r="AIE2062" s="274" t="s">
        <v>2858</v>
      </c>
      <c r="AIF2062" s="274" t="s">
        <v>2858</v>
      </c>
      <c r="AIG2062" s="274" t="s">
        <v>2858</v>
      </c>
      <c r="AIH2062" s="274" t="s">
        <v>2858</v>
      </c>
      <c r="AII2062" s="274" t="s">
        <v>2858</v>
      </c>
      <c r="AIJ2062" s="274" t="s">
        <v>2858</v>
      </c>
      <c r="AIK2062" s="274" t="s">
        <v>2858</v>
      </c>
      <c r="AIL2062" s="274" t="s">
        <v>2858</v>
      </c>
      <c r="AIM2062" s="274" t="s">
        <v>2858</v>
      </c>
      <c r="AIN2062" s="274" t="s">
        <v>2858</v>
      </c>
      <c r="AIO2062" s="274" t="s">
        <v>2858</v>
      </c>
      <c r="AIP2062" s="274" t="s">
        <v>2858</v>
      </c>
      <c r="AIQ2062" s="274" t="s">
        <v>2858</v>
      </c>
      <c r="AIR2062" s="274" t="s">
        <v>2858</v>
      </c>
      <c r="AIS2062" s="274" t="s">
        <v>2858</v>
      </c>
      <c r="AIT2062" s="274" t="s">
        <v>2858</v>
      </c>
      <c r="AIU2062" s="274" t="s">
        <v>2858</v>
      </c>
      <c r="AIV2062" s="274" t="s">
        <v>2858</v>
      </c>
      <c r="AIW2062" s="274" t="s">
        <v>2858</v>
      </c>
      <c r="AIX2062" s="274" t="s">
        <v>2858</v>
      </c>
      <c r="AIY2062" s="274" t="s">
        <v>2858</v>
      </c>
      <c r="AIZ2062" s="274" t="s">
        <v>2858</v>
      </c>
      <c r="AJA2062" s="274" t="s">
        <v>2858</v>
      </c>
      <c r="AJB2062" s="274" t="s">
        <v>2858</v>
      </c>
      <c r="AJC2062" s="274" t="s">
        <v>2858</v>
      </c>
      <c r="AJD2062" s="274" t="s">
        <v>2858</v>
      </c>
      <c r="AJE2062" s="274" t="s">
        <v>2858</v>
      </c>
      <c r="AJF2062" s="274" t="s">
        <v>2858</v>
      </c>
      <c r="AJG2062" s="274" t="s">
        <v>2858</v>
      </c>
      <c r="AJH2062" s="274" t="s">
        <v>2858</v>
      </c>
      <c r="AJI2062" s="274" t="s">
        <v>2858</v>
      </c>
      <c r="AJJ2062" s="274" t="s">
        <v>2858</v>
      </c>
      <c r="AJK2062" s="274" t="s">
        <v>2858</v>
      </c>
      <c r="AJL2062" s="274" t="s">
        <v>2858</v>
      </c>
      <c r="AJM2062" s="274" t="s">
        <v>2858</v>
      </c>
      <c r="AJN2062" s="274" t="s">
        <v>2858</v>
      </c>
      <c r="AJO2062" s="274" t="s">
        <v>2858</v>
      </c>
      <c r="AJP2062" s="274" t="s">
        <v>2858</v>
      </c>
      <c r="AJQ2062" s="274" t="s">
        <v>2858</v>
      </c>
      <c r="AJR2062" s="274" t="s">
        <v>2858</v>
      </c>
      <c r="AJS2062" s="274" t="s">
        <v>2858</v>
      </c>
      <c r="AJT2062" s="274" t="s">
        <v>2858</v>
      </c>
      <c r="AJU2062" s="274" t="s">
        <v>2858</v>
      </c>
      <c r="AJV2062" s="274" t="s">
        <v>2858</v>
      </c>
      <c r="AJW2062" s="274" t="s">
        <v>2858</v>
      </c>
      <c r="AJX2062" s="274" t="s">
        <v>2858</v>
      </c>
      <c r="AJY2062" s="274" t="s">
        <v>2858</v>
      </c>
      <c r="AJZ2062" s="274" t="s">
        <v>2858</v>
      </c>
      <c r="AKA2062" s="274" t="s">
        <v>2858</v>
      </c>
      <c r="AKB2062" s="274" t="s">
        <v>2858</v>
      </c>
      <c r="AKC2062" s="274" t="s">
        <v>2858</v>
      </c>
      <c r="AKD2062" s="274" t="s">
        <v>2858</v>
      </c>
      <c r="AKE2062" s="274" t="s">
        <v>2858</v>
      </c>
      <c r="AKF2062" s="274" t="s">
        <v>2858</v>
      </c>
      <c r="AKG2062" s="274" t="s">
        <v>2858</v>
      </c>
      <c r="AKH2062" s="274" t="s">
        <v>2858</v>
      </c>
      <c r="AKI2062" s="274" t="s">
        <v>2858</v>
      </c>
      <c r="AKJ2062" s="274" t="s">
        <v>2858</v>
      </c>
      <c r="AKK2062" s="274" t="s">
        <v>2858</v>
      </c>
      <c r="AKL2062" s="274" t="s">
        <v>2858</v>
      </c>
      <c r="AKM2062" s="274" t="s">
        <v>2858</v>
      </c>
      <c r="AKN2062" s="274" t="s">
        <v>2858</v>
      </c>
      <c r="AKO2062" s="274" t="s">
        <v>2858</v>
      </c>
      <c r="AKP2062" s="274" t="s">
        <v>2858</v>
      </c>
      <c r="AKQ2062" s="274" t="s">
        <v>2858</v>
      </c>
      <c r="AKR2062" s="274" t="s">
        <v>2858</v>
      </c>
      <c r="AKS2062" s="274" t="s">
        <v>2858</v>
      </c>
      <c r="AKT2062" s="274" t="s">
        <v>2858</v>
      </c>
      <c r="AKU2062" s="274" t="s">
        <v>2858</v>
      </c>
      <c r="AKV2062" s="274" t="s">
        <v>2858</v>
      </c>
      <c r="AKW2062" s="274" t="s">
        <v>2858</v>
      </c>
      <c r="AKX2062" s="274" t="s">
        <v>2858</v>
      </c>
      <c r="AKY2062" s="274" t="s">
        <v>2858</v>
      </c>
      <c r="AKZ2062" s="274" t="s">
        <v>2858</v>
      </c>
      <c r="ALA2062" s="274" t="s">
        <v>2858</v>
      </c>
      <c r="ALB2062" s="274" t="s">
        <v>2858</v>
      </c>
      <c r="ALC2062" s="274" t="s">
        <v>2858</v>
      </c>
      <c r="ALD2062" s="274" t="s">
        <v>2858</v>
      </c>
      <c r="ALE2062" s="274" t="s">
        <v>2858</v>
      </c>
      <c r="ALF2062" s="274" t="s">
        <v>2858</v>
      </c>
      <c r="ALG2062" s="274" t="s">
        <v>2858</v>
      </c>
      <c r="ALH2062" s="274" t="s">
        <v>2858</v>
      </c>
      <c r="ALI2062" s="274" t="s">
        <v>2858</v>
      </c>
      <c r="ALJ2062" s="274" t="s">
        <v>2858</v>
      </c>
      <c r="ALK2062" s="274" t="s">
        <v>2858</v>
      </c>
      <c r="ALL2062" s="274" t="s">
        <v>2858</v>
      </c>
      <c r="ALM2062" s="274" t="s">
        <v>2858</v>
      </c>
      <c r="ALN2062" s="274" t="s">
        <v>2858</v>
      </c>
      <c r="ALO2062" s="274" t="s">
        <v>2858</v>
      </c>
      <c r="ALP2062" s="274" t="s">
        <v>2858</v>
      </c>
      <c r="ALQ2062" s="274" t="s">
        <v>2858</v>
      </c>
      <c r="ALR2062" s="274" t="s">
        <v>2858</v>
      </c>
      <c r="ALS2062" s="274" t="s">
        <v>2858</v>
      </c>
      <c r="ALT2062" s="274" t="s">
        <v>2858</v>
      </c>
      <c r="ALU2062" s="274" t="s">
        <v>2858</v>
      </c>
      <c r="ALV2062" s="274" t="s">
        <v>2858</v>
      </c>
      <c r="ALW2062" s="274" t="s">
        <v>2858</v>
      </c>
      <c r="ALX2062" s="274" t="s">
        <v>2858</v>
      </c>
      <c r="ALY2062" s="274" t="s">
        <v>2858</v>
      </c>
      <c r="ALZ2062" s="274" t="s">
        <v>2858</v>
      </c>
      <c r="AMA2062" s="274" t="s">
        <v>2858</v>
      </c>
      <c r="AMB2062" s="274" t="s">
        <v>2858</v>
      </c>
      <c r="AMC2062" s="274" t="s">
        <v>2858</v>
      </c>
      <c r="AMD2062" s="274" t="s">
        <v>2858</v>
      </c>
      <c r="AME2062" s="274" t="s">
        <v>2858</v>
      </c>
      <c r="AMF2062" s="274" t="s">
        <v>2858</v>
      </c>
      <c r="AMG2062" s="274" t="s">
        <v>2858</v>
      </c>
      <c r="AMH2062" s="274" t="s">
        <v>2858</v>
      </c>
      <c r="AMI2062" s="274" t="s">
        <v>2858</v>
      </c>
      <c r="AMJ2062" s="274" t="s">
        <v>2858</v>
      </c>
      <c r="AMK2062" s="274" t="s">
        <v>2858</v>
      </c>
      <c r="AML2062" s="274" t="s">
        <v>2858</v>
      </c>
      <c r="AMM2062" s="274" t="s">
        <v>2858</v>
      </c>
      <c r="AMN2062" s="274" t="s">
        <v>2858</v>
      </c>
      <c r="AMO2062" s="274" t="s">
        <v>2858</v>
      </c>
      <c r="AMP2062" s="274" t="s">
        <v>2858</v>
      </c>
      <c r="AMQ2062" s="274" t="s">
        <v>2858</v>
      </c>
      <c r="AMR2062" s="274" t="s">
        <v>2858</v>
      </c>
      <c r="AMS2062" s="274" t="s">
        <v>2858</v>
      </c>
      <c r="AMT2062" s="274" t="s">
        <v>2858</v>
      </c>
      <c r="AMU2062" s="274" t="s">
        <v>2858</v>
      </c>
      <c r="AMV2062" s="274" t="s">
        <v>2858</v>
      </c>
      <c r="AMW2062" s="274" t="s">
        <v>2858</v>
      </c>
      <c r="AMX2062" s="274" t="s">
        <v>2858</v>
      </c>
      <c r="AMY2062" s="274" t="s">
        <v>2858</v>
      </c>
      <c r="AMZ2062" s="274" t="s">
        <v>2858</v>
      </c>
      <c r="ANA2062" s="274" t="s">
        <v>2858</v>
      </c>
      <c r="ANB2062" s="274" t="s">
        <v>2858</v>
      </c>
      <c r="ANC2062" s="274" t="s">
        <v>2858</v>
      </c>
      <c r="AND2062" s="274" t="s">
        <v>2858</v>
      </c>
      <c r="ANE2062" s="274" t="s">
        <v>2858</v>
      </c>
      <c r="ANF2062" s="274" t="s">
        <v>2858</v>
      </c>
      <c r="ANG2062" s="274" t="s">
        <v>2858</v>
      </c>
      <c r="ANH2062" s="274" t="s">
        <v>2858</v>
      </c>
      <c r="ANI2062" s="274" t="s">
        <v>2858</v>
      </c>
      <c r="ANJ2062" s="274" t="s">
        <v>2858</v>
      </c>
      <c r="ANK2062" s="274" t="s">
        <v>2858</v>
      </c>
      <c r="ANL2062" s="274" t="s">
        <v>2858</v>
      </c>
      <c r="ANM2062" s="274" t="s">
        <v>2858</v>
      </c>
      <c r="ANN2062" s="274" t="s">
        <v>2858</v>
      </c>
      <c r="ANO2062" s="274" t="s">
        <v>2858</v>
      </c>
      <c r="ANP2062" s="274" t="s">
        <v>2858</v>
      </c>
      <c r="ANQ2062" s="274" t="s">
        <v>2858</v>
      </c>
      <c r="ANR2062" s="274" t="s">
        <v>2858</v>
      </c>
      <c r="ANS2062" s="274" t="s">
        <v>2858</v>
      </c>
      <c r="ANT2062" s="274" t="s">
        <v>2858</v>
      </c>
      <c r="ANU2062" s="274" t="s">
        <v>2858</v>
      </c>
      <c r="ANV2062" s="274" t="s">
        <v>2858</v>
      </c>
      <c r="ANW2062" s="274" t="s">
        <v>2858</v>
      </c>
      <c r="ANX2062" s="274" t="s">
        <v>2858</v>
      </c>
      <c r="ANY2062" s="274" t="s">
        <v>2858</v>
      </c>
      <c r="ANZ2062" s="274" t="s">
        <v>2858</v>
      </c>
      <c r="AOA2062" s="274" t="s">
        <v>2858</v>
      </c>
      <c r="AOB2062" s="274" t="s">
        <v>2858</v>
      </c>
      <c r="AOC2062" s="274" t="s">
        <v>2858</v>
      </c>
      <c r="AOD2062" s="274" t="s">
        <v>2858</v>
      </c>
      <c r="AOE2062" s="274" t="s">
        <v>2858</v>
      </c>
      <c r="AOF2062" s="274" t="s">
        <v>2858</v>
      </c>
      <c r="AOG2062" s="274" t="s">
        <v>2858</v>
      </c>
      <c r="AOH2062" s="274" t="s">
        <v>2858</v>
      </c>
      <c r="AOI2062" s="274" t="s">
        <v>2858</v>
      </c>
      <c r="AOJ2062" s="274" t="s">
        <v>2858</v>
      </c>
      <c r="AOK2062" s="274" t="s">
        <v>2858</v>
      </c>
      <c r="AOL2062" s="274" t="s">
        <v>2858</v>
      </c>
      <c r="AOM2062" s="274" t="s">
        <v>2858</v>
      </c>
      <c r="AON2062" s="274" t="s">
        <v>2858</v>
      </c>
      <c r="AOO2062" s="274" t="s">
        <v>2858</v>
      </c>
      <c r="AOP2062" s="274" t="s">
        <v>2858</v>
      </c>
      <c r="AOQ2062" s="274" t="s">
        <v>2858</v>
      </c>
      <c r="AOR2062" s="274" t="s">
        <v>2858</v>
      </c>
      <c r="AOS2062" s="274" t="s">
        <v>2858</v>
      </c>
      <c r="AOT2062" s="274" t="s">
        <v>2858</v>
      </c>
      <c r="AOU2062" s="274" t="s">
        <v>2858</v>
      </c>
      <c r="AOV2062" s="274" t="s">
        <v>2858</v>
      </c>
      <c r="AOW2062" s="274" t="s">
        <v>2858</v>
      </c>
      <c r="AOX2062" s="274" t="s">
        <v>2858</v>
      </c>
      <c r="AOY2062" s="274" t="s">
        <v>2858</v>
      </c>
      <c r="AOZ2062" s="274" t="s">
        <v>2858</v>
      </c>
      <c r="APA2062" s="274" t="s">
        <v>2858</v>
      </c>
      <c r="APB2062" s="274" t="s">
        <v>2858</v>
      </c>
      <c r="APC2062" s="274" t="s">
        <v>2858</v>
      </c>
      <c r="APD2062" s="274" t="s">
        <v>2858</v>
      </c>
      <c r="APE2062" s="274" t="s">
        <v>2858</v>
      </c>
      <c r="APF2062" s="274" t="s">
        <v>2858</v>
      </c>
      <c r="APG2062" s="274" t="s">
        <v>2858</v>
      </c>
      <c r="APH2062" s="274" t="s">
        <v>2858</v>
      </c>
      <c r="API2062" s="274" t="s">
        <v>2858</v>
      </c>
      <c r="APJ2062" s="274" t="s">
        <v>2858</v>
      </c>
      <c r="APK2062" s="274" t="s">
        <v>2858</v>
      </c>
      <c r="APL2062" s="274" t="s">
        <v>2858</v>
      </c>
      <c r="APM2062" s="274" t="s">
        <v>2858</v>
      </c>
      <c r="APN2062" s="274" t="s">
        <v>2858</v>
      </c>
      <c r="APO2062" s="274" t="s">
        <v>2858</v>
      </c>
      <c r="APP2062" s="274" t="s">
        <v>2858</v>
      </c>
      <c r="APQ2062" s="274" t="s">
        <v>2858</v>
      </c>
      <c r="APR2062" s="274" t="s">
        <v>2858</v>
      </c>
      <c r="APS2062" s="274" t="s">
        <v>2858</v>
      </c>
      <c r="APT2062" s="274" t="s">
        <v>2858</v>
      </c>
      <c r="APU2062" s="274" t="s">
        <v>2858</v>
      </c>
      <c r="APV2062" s="274" t="s">
        <v>2858</v>
      </c>
      <c r="APW2062" s="274" t="s">
        <v>2858</v>
      </c>
      <c r="APX2062" s="274" t="s">
        <v>2858</v>
      </c>
      <c r="APY2062" s="274" t="s">
        <v>2858</v>
      </c>
      <c r="APZ2062" s="274" t="s">
        <v>2858</v>
      </c>
      <c r="AQA2062" s="274" t="s">
        <v>2858</v>
      </c>
      <c r="AQB2062" s="274" t="s">
        <v>2858</v>
      </c>
      <c r="AQC2062" s="274" t="s">
        <v>2858</v>
      </c>
      <c r="AQD2062" s="274" t="s">
        <v>2858</v>
      </c>
      <c r="AQE2062" s="274" t="s">
        <v>2858</v>
      </c>
      <c r="AQF2062" s="274" t="s">
        <v>2858</v>
      </c>
      <c r="AQG2062" s="274" t="s">
        <v>2858</v>
      </c>
      <c r="AQH2062" s="274" t="s">
        <v>2858</v>
      </c>
      <c r="AQI2062" s="274" t="s">
        <v>2858</v>
      </c>
      <c r="AQJ2062" s="274" t="s">
        <v>2858</v>
      </c>
      <c r="AQK2062" s="274" t="s">
        <v>2858</v>
      </c>
      <c r="AQL2062" s="274" t="s">
        <v>2858</v>
      </c>
      <c r="AQM2062" s="274" t="s">
        <v>2858</v>
      </c>
      <c r="AQN2062" s="274" t="s">
        <v>2858</v>
      </c>
      <c r="AQO2062" s="274" t="s">
        <v>2858</v>
      </c>
      <c r="AQP2062" s="274" t="s">
        <v>2858</v>
      </c>
      <c r="AQQ2062" s="274" t="s">
        <v>2858</v>
      </c>
      <c r="AQR2062" s="274" t="s">
        <v>2858</v>
      </c>
      <c r="AQS2062" s="274" t="s">
        <v>2858</v>
      </c>
      <c r="AQT2062" s="274" t="s">
        <v>2858</v>
      </c>
      <c r="AQU2062" s="274" t="s">
        <v>2858</v>
      </c>
      <c r="AQV2062" s="274" t="s">
        <v>2858</v>
      </c>
      <c r="AQW2062" s="274" t="s">
        <v>2858</v>
      </c>
      <c r="AQX2062" s="274" t="s">
        <v>2858</v>
      </c>
      <c r="AQY2062" s="274" t="s">
        <v>2858</v>
      </c>
      <c r="AQZ2062" s="274" t="s">
        <v>2858</v>
      </c>
      <c r="ARA2062" s="274" t="s">
        <v>2858</v>
      </c>
      <c r="ARB2062" s="274" t="s">
        <v>2858</v>
      </c>
      <c r="ARC2062" s="274" t="s">
        <v>2858</v>
      </c>
      <c r="ARD2062" s="274" t="s">
        <v>2858</v>
      </c>
      <c r="ARE2062" s="274" t="s">
        <v>2858</v>
      </c>
      <c r="ARF2062" s="274" t="s">
        <v>2858</v>
      </c>
      <c r="ARG2062" s="274" t="s">
        <v>2858</v>
      </c>
      <c r="ARH2062" s="274" t="s">
        <v>2858</v>
      </c>
      <c r="ARI2062" s="274" t="s">
        <v>2858</v>
      </c>
      <c r="ARJ2062" s="274" t="s">
        <v>2858</v>
      </c>
      <c r="ARK2062" s="274" t="s">
        <v>2858</v>
      </c>
      <c r="ARL2062" s="274" t="s">
        <v>2858</v>
      </c>
      <c r="ARM2062" s="274" t="s">
        <v>2858</v>
      </c>
      <c r="ARN2062" s="274" t="s">
        <v>2858</v>
      </c>
      <c r="ARO2062" s="274" t="s">
        <v>2858</v>
      </c>
      <c r="ARP2062" s="274" t="s">
        <v>2858</v>
      </c>
      <c r="ARQ2062" s="274" t="s">
        <v>2858</v>
      </c>
      <c r="ARR2062" s="274" t="s">
        <v>2858</v>
      </c>
      <c r="ARS2062" s="274" t="s">
        <v>2858</v>
      </c>
      <c r="ART2062" s="274" t="s">
        <v>2858</v>
      </c>
      <c r="ARU2062" s="274" t="s">
        <v>2858</v>
      </c>
      <c r="ARV2062" s="274" t="s">
        <v>2858</v>
      </c>
      <c r="ARW2062" s="274" t="s">
        <v>2858</v>
      </c>
      <c r="ARX2062" s="274" t="s">
        <v>2858</v>
      </c>
      <c r="ARY2062" s="274" t="s">
        <v>2858</v>
      </c>
      <c r="ARZ2062" s="274" t="s">
        <v>2858</v>
      </c>
      <c r="ASA2062" s="274" t="s">
        <v>2858</v>
      </c>
      <c r="ASB2062" s="274" t="s">
        <v>2858</v>
      </c>
      <c r="ASC2062" s="274" t="s">
        <v>2858</v>
      </c>
      <c r="ASD2062" s="274" t="s">
        <v>2858</v>
      </c>
      <c r="ASE2062" s="274" t="s">
        <v>2858</v>
      </c>
      <c r="ASF2062" s="274" t="s">
        <v>2858</v>
      </c>
      <c r="ASG2062" s="274" t="s">
        <v>2858</v>
      </c>
      <c r="ASH2062" s="274" t="s">
        <v>2858</v>
      </c>
      <c r="ASI2062" s="274" t="s">
        <v>2858</v>
      </c>
      <c r="ASJ2062" s="274" t="s">
        <v>2858</v>
      </c>
      <c r="ASK2062" s="274" t="s">
        <v>2858</v>
      </c>
      <c r="ASL2062" s="274" t="s">
        <v>2858</v>
      </c>
      <c r="ASM2062" s="274" t="s">
        <v>2858</v>
      </c>
      <c r="ASN2062" s="274" t="s">
        <v>2858</v>
      </c>
      <c r="ASO2062" s="274" t="s">
        <v>2858</v>
      </c>
      <c r="ASP2062" s="274" t="s">
        <v>2858</v>
      </c>
      <c r="ASQ2062" s="274" t="s">
        <v>2858</v>
      </c>
      <c r="ASR2062" s="274" t="s">
        <v>2858</v>
      </c>
      <c r="ASS2062" s="274" t="s">
        <v>2858</v>
      </c>
      <c r="AST2062" s="274" t="s">
        <v>2858</v>
      </c>
      <c r="ASU2062" s="274" t="s">
        <v>2858</v>
      </c>
      <c r="ASV2062" s="274" t="s">
        <v>2858</v>
      </c>
      <c r="ASW2062" s="274" t="s">
        <v>2858</v>
      </c>
      <c r="ASX2062" s="274" t="s">
        <v>2858</v>
      </c>
      <c r="ASY2062" s="274" t="s">
        <v>2858</v>
      </c>
      <c r="ASZ2062" s="274" t="s">
        <v>2858</v>
      </c>
      <c r="ATA2062" s="274" t="s">
        <v>2858</v>
      </c>
      <c r="ATB2062" s="274" t="s">
        <v>2858</v>
      </c>
      <c r="ATC2062" s="274" t="s">
        <v>2858</v>
      </c>
      <c r="ATD2062" s="274" t="s">
        <v>2858</v>
      </c>
      <c r="ATE2062" s="274" t="s">
        <v>2858</v>
      </c>
      <c r="ATF2062" s="274" t="s">
        <v>2858</v>
      </c>
      <c r="ATG2062" s="274" t="s">
        <v>2858</v>
      </c>
      <c r="ATH2062" s="274" t="s">
        <v>2858</v>
      </c>
      <c r="ATI2062" s="274" t="s">
        <v>2858</v>
      </c>
      <c r="ATJ2062" s="274" t="s">
        <v>2858</v>
      </c>
      <c r="ATK2062" s="274" t="s">
        <v>2858</v>
      </c>
      <c r="ATL2062" s="274" t="s">
        <v>2858</v>
      </c>
      <c r="ATM2062" s="274" t="s">
        <v>2858</v>
      </c>
      <c r="ATN2062" s="274" t="s">
        <v>2858</v>
      </c>
      <c r="ATO2062" s="274" t="s">
        <v>2858</v>
      </c>
      <c r="ATP2062" s="274" t="s">
        <v>2858</v>
      </c>
      <c r="ATQ2062" s="274" t="s">
        <v>2858</v>
      </c>
      <c r="ATR2062" s="274" t="s">
        <v>2858</v>
      </c>
      <c r="ATS2062" s="274" t="s">
        <v>2858</v>
      </c>
      <c r="ATT2062" s="274" t="s">
        <v>2858</v>
      </c>
      <c r="ATU2062" s="274" t="s">
        <v>2858</v>
      </c>
      <c r="ATV2062" s="274" t="s">
        <v>2858</v>
      </c>
      <c r="ATW2062" s="274" t="s">
        <v>2858</v>
      </c>
      <c r="ATX2062" s="274" t="s">
        <v>2858</v>
      </c>
      <c r="ATY2062" s="274" t="s">
        <v>2858</v>
      </c>
      <c r="ATZ2062" s="274" t="s">
        <v>2858</v>
      </c>
      <c r="AUA2062" s="274" t="s">
        <v>2858</v>
      </c>
      <c r="AUB2062" s="274" t="s">
        <v>2858</v>
      </c>
      <c r="AUC2062" s="274" t="s">
        <v>2858</v>
      </c>
      <c r="AUD2062" s="274" t="s">
        <v>2858</v>
      </c>
      <c r="AUE2062" s="274" t="s">
        <v>2858</v>
      </c>
      <c r="AUF2062" s="274" t="s">
        <v>2858</v>
      </c>
      <c r="AUG2062" s="274" t="s">
        <v>2858</v>
      </c>
      <c r="AUH2062" s="274" t="s">
        <v>2858</v>
      </c>
      <c r="AUI2062" s="274" t="s">
        <v>2858</v>
      </c>
      <c r="AUJ2062" s="274" t="s">
        <v>2858</v>
      </c>
      <c r="AUK2062" s="274" t="s">
        <v>2858</v>
      </c>
      <c r="AUL2062" s="274" t="s">
        <v>2858</v>
      </c>
      <c r="AUM2062" s="274" t="s">
        <v>2858</v>
      </c>
      <c r="AUN2062" s="274" t="s">
        <v>2858</v>
      </c>
      <c r="AUO2062" s="274" t="s">
        <v>2858</v>
      </c>
      <c r="AUP2062" s="274" t="s">
        <v>2858</v>
      </c>
      <c r="AUQ2062" s="274" t="s">
        <v>2858</v>
      </c>
      <c r="AUR2062" s="274" t="s">
        <v>2858</v>
      </c>
      <c r="AUS2062" s="274" t="s">
        <v>2858</v>
      </c>
      <c r="AUT2062" s="274" t="s">
        <v>2858</v>
      </c>
      <c r="AUU2062" s="274" t="s">
        <v>2858</v>
      </c>
      <c r="AUV2062" s="274" t="s">
        <v>2858</v>
      </c>
      <c r="AUW2062" s="274" t="s">
        <v>2858</v>
      </c>
      <c r="AUX2062" s="274" t="s">
        <v>2858</v>
      </c>
      <c r="AUY2062" s="274" t="s">
        <v>2858</v>
      </c>
      <c r="AUZ2062" s="274" t="s">
        <v>2858</v>
      </c>
      <c r="AVA2062" s="274" t="s">
        <v>2858</v>
      </c>
      <c r="AVB2062" s="274" t="s">
        <v>2858</v>
      </c>
      <c r="AVC2062" s="274" t="s">
        <v>2858</v>
      </c>
      <c r="AVD2062" s="274" t="s">
        <v>2858</v>
      </c>
      <c r="AVE2062" s="274" t="s">
        <v>2858</v>
      </c>
      <c r="AVF2062" s="274" t="s">
        <v>2858</v>
      </c>
      <c r="AVG2062" s="274" t="s">
        <v>2858</v>
      </c>
      <c r="AVH2062" s="274" t="s">
        <v>2858</v>
      </c>
      <c r="AVI2062" s="274" t="s">
        <v>2858</v>
      </c>
      <c r="AVJ2062" s="274" t="s">
        <v>2858</v>
      </c>
      <c r="AVK2062" s="274" t="s">
        <v>2858</v>
      </c>
      <c r="AVL2062" s="274" t="s">
        <v>2858</v>
      </c>
      <c r="AVM2062" s="274" t="s">
        <v>2858</v>
      </c>
      <c r="AVN2062" s="274" t="s">
        <v>2858</v>
      </c>
      <c r="AVO2062" s="274" t="s">
        <v>2858</v>
      </c>
      <c r="AVP2062" s="274" t="s">
        <v>2858</v>
      </c>
      <c r="AVQ2062" s="274" t="s">
        <v>2858</v>
      </c>
      <c r="AVR2062" s="274" t="s">
        <v>2858</v>
      </c>
      <c r="AVS2062" s="274" t="s">
        <v>2858</v>
      </c>
      <c r="AVT2062" s="274" t="s">
        <v>2858</v>
      </c>
      <c r="AVU2062" s="274" t="s">
        <v>2858</v>
      </c>
      <c r="AVV2062" s="274" t="s">
        <v>2858</v>
      </c>
      <c r="AVW2062" s="274" t="s">
        <v>2858</v>
      </c>
      <c r="AVX2062" s="274" t="s">
        <v>2858</v>
      </c>
      <c r="AVY2062" s="274" t="s">
        <v>2858</v>
      </c>
      <c r="AVZ2062" s="274" t="s">
        <v>2858</v>
      </c>
      <c r="AWA2062" s="274" t="s">
        <v>2858</v>
      </c>
      <c r="AWB2062" s="274" t="s">
        <v>2858</v>
      </c>
      <c r="AWC2062" s="274" t="s">
        <v>2858</v>
      </c>
      <c r="AWD2062" s="274" t="s">
        <v>2858</v>
      </c>
      <c r="AWE2062" s="274" t="s">
        <v>2858</v>
      </c>
      <c r="AWF2062" s="274" t="s">
        <v>2858</v>
      </c>
      <c r="AWG2062" s="274" t="s">
        <v>2858</v>
      </c>
      <c r="AWH2062" s="274" t="s">
        <v>2858</v>
      </c>
      <c r="AWI2062" s="274" t="s">
        <v>2858</v>
      </c>
      <c r="AWJ2062" s="274" t="s">
        <v>2858</v>
      </c>
      <c r="AWK2062" s="274" t="s">
        <v>2858</v>
      </c>
      <c r="AWL2062" s="274" t="s">
        <v>2858</v>
      </c>
      <c r="AWM2062" s="274" t="s">
        <v>2858</v>
      </c>
      <c r="AWN2062" s="274" t="s">
        <v>2858</v>
      </c>
      <c r="AWO2062" s="274" t="s">
        <v>2858</v>
      </c>
      <c r="AWP2062" s="274" t="s">
        <v>2858</v>
      </c>
      <c r="AWQ2062" s="274" t="s">
        <v>2858</v>
      </c>
      <c r="AWR2062" s="274" t="s">
        <v>2858</v>
      </c>
      <c r="AWS2062" s="274" t="s">
        <v>2858</v>
      </c>
      <c r="AWT2062" s="274" t="s">
        <v>2858</v>
      </c>
      <c r="AWU2062" s="274" t="s">
        <v>2858</v>
      </c>
      <c r="AWV2062" s="274" t="s">
        <v>2858</v>
      </c>
      <c r="AWW2062" s="274" t="s">
        <v>2858</v>
      </c>
      <c r="AWX2062" s="274" t="s">
        <v>2858</v>
      </c>
      <c r="AWY2062" s="274" t="s">
        <v>2858</v>
      </c>
      <c r="AWZ2062" s="274" t="s">
        <v>2858</v>
      </c>
      <c r="AXA2062" s="274" t="s">
        <v>2858</v>
      </c>
      <c r="AXB2062" s="274" t="s">
        <v>2858</v>
      </c>
      <c r="AXC2062" s="274" t="s">
        <v>2858</v>
      </c>
      <c r="AXD2062" s="274" t="s">
        <v>2858</v>
      </c>
      <c r="AXE2062" s="274" t="s">
        <v>2858</v>
      </c>
      <c r="AXF2062" s="274" t="s">
        <v>2858</v>
      </c>
      <c r="AXG2062" s="274" t="s">
        <v>2858</v>
      </c>
      <c r="AXH2062" s="274" t="s">
        <v>2858</v>
      </c>
      <c r="AXI2062" s="274" t="s">
        <v>2858</v>
      </c>
      <c r="AXJ2062" s="274" t="s">
        <v>2858</v>
      </c>
      <c r="AXK2062" s="274" t="s">
        <v>2858</v>
      </c>
      <c r="AXL2062" s="274" t="s">
        <v>2858</v>
      </c>
      <c r="AXM2062" s="274" t="s">
        <v>2858</v>
      </c>
      <c r="AXN2062" s="274" t="s">
        <v>2858</v>
      </c>
      <c r="AXO2062" s="274" t="s">
        <v>2858</v>
      </c>
      <c r="AXP2062" s="274" t="s">
        <v>2858</v>
      </c>
      <c r="AXQ2062" s="274" t="s">
        <v>2858</v>
      </c>
      <c r="AXR2062" s="274" t="s">
        <v>2858</v>
      </c>
      <c r="AXS2062" s="274" t="s">
        <v>2858</v>
      </c>
      <c r="AXT2062" s="274" t="s">
        <v>2858</v>
      </c>
      <c r="AXU2062" s="274" t="s">
        <v>2858</v>
      </c>
      <c r="AXV2062" s="274" t="s">
        <v>2858</v>
      </c>
      <c r="AXW2062" s="274" t="s">
        <v>2858</v>
      </c>
      <c r="AXX2062" s="274" t="s">
        <v>2858</v>
      </c>
      <c r="AXY2062" s="274" t="s">
        <v>2858</v>
      </c>
      <c r="AXZ2062" s="274" t="s">
        <v>2858</v>
      </c>
      <c r="AYA2062" s="274" t="s">
        <v>2858</v>
      </c>
      <c r="AYB2062" s="274" t="s">
        <v>2858</v>
      </c>
      <c r="AYC2062" s="274" t="s">
        <v>2858</v>
      </c>
      <c r="AYD2062" s="274" t="s">
        <v>2858</v>
      </c>
      <c r="AYE2062" s="274" t="s">
        <v>2858</v>
      </c>
      <c r="AYF2062" s="274" t="s">
        <v>2858</v>
      </c>
      <c r="AYG2062" s="274" t="s">
        <v>2858</v>
      </c>
      <c r="AYH2062" s="274" t="s">
        <v>2858</v>
      </c>
      <c r="AYI2062" s="274" t="s">
        <v>2858</v>
      </c>
      <c r="AYJ2062" s="274" t="s">
        <v>2858</v>
      </c>
      <c r="AYK2062" s="274" t="s">
        <v>2858</v>
      </c>
      <c r="AYL2062" s="274" t="s">
        <v>2858</v>
      </c>
      <c r="AYM2062" s="274" t="s">
        <v>2858</v>
      </c>
      <c r="AYN2062" s="274" t="s">
        <v>2858</v>
      </c>
      <c r="AYO2062" s="274" t="s">
        <v>2858</v>
      </c>
      <c r="AYP2062" s="274" t="s">
        <v>2858</v>
      </c>
      <c r="AYQ2062" s="274" t="s">
        <v>2858</v>
      </c>
      <c r="AYR2062" s="274" t="s">
        <v>2858</v>
      </c>
      <c r="AYS2062" s="274" t="s">
        <v>2858</v>
      </c>
      <c r="AYT2062" s="274" t="s">
        <v>2858</v>
      </c>
      <c r="AYU2062" s="274" t="s">
        <v>2858</v>
      </c>
      <c r="AYV2062" s="274" t="s">
        <v>2858</v>
      </c>
      <c r="AYW2062" s="274" t="s">
        <v>2858</v>
      </c>
      <c r="AYX2062" s="274" t="s">
        <v>2858</v>
      </c>
      <c r="AYY2062" s="274" t="s">
        <v>2858</v>
      </c>
      <c r="AYZ2062" s="274" t="s">
        <v>2858</v>
      </c>
      <c r="AZA2062" s="274" t="s">
        <v>2858</v>
      </c>
      <c r="AZB2062" s="274" t="s">
        <v>2858</v>
      </c>
      <c r="AZC2062" s="274" t="s">
        <v>2858</v>
      </c>
      <c r="AZD2062" s="274" t="s">
        <v>2858</v>
      </c>
      <c r="AZE2062" s="274" t="s">
        <v>2858</v>
      </c>
      <c r="AZF2062" s="274" t="s">
        <v>2858</v>
      </c>
      <c r="AZG2062" s="274" t="s">
        <v>2858</v>
      </c>
      <c r="AZH2062" s="274" t="s">
        <v>2858</v>
      </c>
      <c r="AZI2062" s="274" t="s">
        <v>2858</v>
      </c>
      <c r="AZJ2062" s="274" t="s">
        <v>2858</v>
      </c>
      <c r="AZK2062" s="274" t="s">
        <v>2858</v>
      </c>
      <c r="AZL2062" s="274" t="s">
        <v>2858</v>
      </c>
      <c r="AZM2062" s="274" t="s">
        <v>2858</v>
      </c>
      <c r="AZN2062" s="274" t="s">
        <v>2858</v>
      </c>
      <c r="AZO2062" s="274" t="s">
        <v>2858</v>
      </c>
      <c r="AZP2062" s="274" t="s">
        <v>2858</v>
      </c>
      <c r="AZQ2062" s="274" t="s">
        <v>2858</v>
      </c>
      <c r="AZR2062" s="274" t="s">
        <v>2858</v>
      </c>
      <c r="AZS2062" s="274" t="s">
        <v>2858</v>
      </c>
      <c r="AZT2062" s="274" t="s">
        <v>2858</v>
      </c>
      <c r="AZU2062" s="274" t="s">
        <v>2858</v>
      </c>
      <c r="AZV2062" s="274" t="s">
        <v>2858</v>
      </c>
      <c r="AZW2062" s="274" t="s">
        <v>2858</v>
      </c>
      <c r="AZX2062" s="274" t="s">
        <v>2858</v>
      </c>
      <c r="AZY2062" s="274" t="s">
        <v>2858</v>
      </c>
      <c r="AZZ2062" s="274" t="s">
        <v>2858</v>
      </c>
      <c r="BAA2062" s="274" t="s">
        <v>2858</v>
      </c>
      <c r="BAB2062" s="274" t="s">
        <v>2858</v>
      </c>
      <c r="BAC2062" s="274" t="s">
        <v>2858</v>
      </c>
      <c r="BAD2062" s="274" t="s">
        <v>2858</v>
      </c>
      <c r="BAE2062" s="274" t="s">
        <v>2858</v>
      </c>
      <c r="BAF2062" s="274" t="s">
        <v>2858</v>
      </c>
      <c r="BAG2062" s="274" t="s">
        <v>2858</v>
      </c>
      <c r="BAH2062" s="274" t="s">
        <v>2858</v>
      </c>
      <c r="BAI2062" s="274" t="s">
        <v>2858</v>
      </c>
      <c r="BAJ2062" s="274" t="s">
        <v>2858</v>
      </c>
      <c r="BAK2062" s="274" t="s">
        <v>2858</v>
      </c>
      <c r="BAL2062" s="274" t="s">
        <v>2858</v>
      </c>
      <c r="BAM2062" s="274" t="s">
        <v>2858</v>
      </c>
      <c r="BAN2062" s="274" t="s">
        <v>2858</v>
      </c>
      <c r="BAO2062" s="274" t="s">
        <v>2858</v>
      </c>
      <c r="BAP2062" s="274" t="s">
        <v>2858</v>
      </c>
      <c r="BAQ2062" s="274" t="s">
        <v>2858</v>
      </c>
      <c r="BAR2062" s="274" t="s">
        <v>2858</v>
      </c>
      <c r="BAS2062" s="274" t="s">
        <v>2858</v>
      </c>
      <c r="BAT2062" s="274" t="s">
        <v>2858</v>
      </c>
      <c r="BAU2062" s="274" t="s">
        <v>2858</v>
      </c>
      <c r="BAV2062" s="274" t="s">
        <v>2858</v>
      </c>
      <c r="BAW2062" s="274" t="s">
        <v>2858</v>
      </c>
      <c r="BAX2062" s="274" t="s">
        <v>2858</v>
      </c>
      <c r="BAY2062" s="274" t="s">
        <v>2858</v>
      </c>
      <c r="BAZ2062" s="274" t="s">
        <v>2858</v>
      </c>
      <c r="BBA2062" s="274" t="s">
        <v>2858</v>
      </c>
      <c r="BBB2062" s="274" t="s">
        <v>2858</v>
      </c>
      <c r="BBC2062" s="274" t="s">
        <v>2858</v>
      </c>
      <c r="BBD2062" s="274" t="s">
        <v>2858</v>
      </c>
      <c r="BBE2062" s="274" t="s">
        <v>2858</v>
      </c>
      <c r="BBF2062" s="274" t="s">
        <v>2858</v>
      </c>
      <c r="BBG2062" s="274" t="s">
        <v>2858</v>
      </c>
      <c r="BBH2062" s="274" t="s">
        <v>2858</v>
      </c>
      <c r="BBI2062" s="274" t="s">
        <v>2858</v>
      </c>
      <c r="BBJ2062" s="274" t="s">
        <v>2858</v>
      </c>
      <c r="BBK2062" s="274" t="s">
        <v>2858</v>
      </c>
      <c r="BBL2062" s="274" t="s">
        <v>2858</v>
      </c>
      <c r="BBM2062" s="274" t="s">
        <v>2858</v>
      </c>
      <c r="BBN2062" s="274" t="s">
        <v>2858</v>
      </c>
      <c r="BBO2062" s="274" t="s">
        <v>2858</v>
      </c>
      <c r="BBP2062" s="274" t="s">
        <v>2858</v>
      </c>
      <c r="BBQ2062" s="274" t="s">
        <v>2858</v>
      </c>
      <c r="BBR2062" s="274" t="s">
        <v>2858</v>
      </c>
      <c r="BBS2062" s="274" t="s">
        <v>2858</v>
      </c>
      <c r="BBT2062" s="274" t="s">
        <v>2858</v>
      </c>
      <c r="BBU2062" s="274" t="s">
        <v>2858</v>
      </c>
      <c r="BBV2062" s="274" t="s">
        <v>2858</v>
      </c>
      <c r="BBW2062" s="274" t="s">
        <v>2858</v>
      </c>
      <c r="BBX2062" s="274" t="s">
        <v>2858</v>
      </c>
      <c r="BBY2062" s="274" t="s">
        <v>2858</v>
      </c>
      <c r="BBZ2062" s="274" t="s">
        <v>2858</v>
      </c>
      <c r="BCA2062" s="274" t="s">
        <v>2858</v>
      </c>
      <c r="BCB2062" s="274" t="s">
        <v>2858</v>
      </c>
      <c r="BCC2062" s="274" t="s">
        <v>2858</v>
      </c>
      <c r="BCD2062" s="274" t="s">
        <v>2858</v>
      </c>
      <c r="BCE2062" s="274" t="s">
        <v>2858</v>
      </c>
      <c r="BCF2062" s="274" t="s">
        <v>2858</v>
      </c>
      <c r="BCG2062" s="274" t="s">
        <v>2858</v>
      </c>
      <c r="BCH2062" s="274" t="s">
        <v>2858</v>
      </c>
      <c r="BCI2062" s="274" t="s">
        <v>2858</v>
      </c>
      <c r="BCJ2062" s="274" t="s">
        <v>2858</v>
      </c>
      <c r="BCK2062" s="274" t="s">
        <v>2858</v>
      </c>
      <c r="BCL2062" s="274" t="s">
        <v>2858</v>
      </c>
      <c r="BCM2062" s="274" t="s">
        <v>2858</v>
      </c>
      <c r="BCN2062" s="274" t="s">
        <v>2858</v>
      </c>
      <c r="BCO2062" s="274" t="s">
        <v>2858</v>
      </c>
      <c r="BCP2062" s="274" t="s">
        <v>2858</v>
      </c>
      <c r="BCQ2062" s="274" t="s">
        <v>2858</v>
      </c>
      <c r="BCR2062" s="274" t="s">
        <v>2858</v>
      </c>
      <c r="BCS2062" s="274" t="s">
        <v>2858</v>
      </c>
      <c r="BCT2062" s="274" t="s">
        <v>2858</v>
      </c>
      <c r="BCU2062" s="274" t="s">
        <v>2858</v>
      </c>
      <c r="BCV2062" s="274" t="s">
        <v>2858</v>
      </c>
      <c r="BCW2062" s="274" t="s">
        <v>2858</v>
      </c>
      <c r="BCX2062" s="274" t="s">
        <v>2858</v>
      </c>
      <c r="BCY2062" s="274" t="s">
        <v>2858</v>
      </c>
      <c r="BCZ2062" s="274" t="s">
        <v>2858</v>
      </c>
      <c r="BDA2062" s="274" t="s">
        <v>2858</v>
      </c>
      <c r="BDB2062" s="274" t="s">
        <v>2858</v>
      </c>
      <c r="BDC2062" s="274" t="s">
        <v>2858</v>
      </c>
      <c r="BDD2062" s="274" t="s">
        <v>2858</v>
      </c>
      <c r="BDE2062" s="274" t="s">
        <v>2858</v>
      </c>
      <c r="BDF2062" s="274" t="s">
        <v>2858</v>
      </c>
      <c r="BDG2062" s="274" t="s">
        <v>2858</v>
      </c>
      <c r="BDH2062" s="274" t="s">
        <v>2858</v>
      </c>
      <c r="BDI2062" s="274" t="s">
        <v>2858</v>
      </c>
      <c r="BDJ2062" s="274" t="s">
        <v>2858</v>
      </c>
      <c r="BDK2062" s="274" t="s">
        <v>2858</v>
      </c>
      <c r="BDL2062" s="274" t="s">
        <v>2858</v>
      </c>
      <c r="BDM2062" s="274" t="s">
        <v>2858</v>
      </c>
      <c r="BDN2062" s="274" t="s">
        <v>2858</v>
      </c>
      <c r="BDO2062" s="274" t="s">
        <v>2858</v>
      </c>
      <c r="BDP2062" s="274" t="s">
        <v>2858</v>
      </c>
      <c r="BDQ2062" s="274" t="s">
        <v>2858</v>
      </c>
      <c r="BDR2062" s="274" t="s">
        <v>2858</v>
      </c>
      <c r="BDS2062" s="274" t="s">
        <v>2858</v>
      </c>
      <c r="BDT2062" s="274" t="s">
        <v>2858</v>
      </c>
      <c r="BDU2062" s="274" t="s">
        <v>2858</v>
      </c>
      <c r="BDV2062" s="274" t="s">
        <v>2858</v>
      </c>
      <c r="BDW2062" s="274" t="s">
        <v>2858</v>
      </c>
      <c r="BDX2062" s="274" t="s">
        <v>2858</v>
      </c>
      <c r="BDY2062" s="274" t="s">
        <v>2858</v>
      </c>
      <c r="BDZ2062" s="274" t="s">
        <v>2858</v>
      </c>
      <c r="BEA2062" s="274" t="s">
        <v>2858</v>
      </c>
      <c r="BEB2062" s="274" t="s">
        <v>2858</v>
      </c>
      <c r="BEC2062" s="274" t="s">
        <v>2858</v>
      </c>
      <c r="BED2062" s="274" t="s">
        <v>2858</v>
      </c>
      <c r="BEE2062" s="274" t="s">
        <v>2858</v>
      </c>
      <c r="BEF2062" s="274" t="s">
        <v>2858</v>
      </c>
      <c r="BEG2062" s="274" t="s">
        <v>2858</v>
      </c>
      <c r="BEH2062" s="274" t="s">
        <v>2858</v>
      </c>
      <c r="BEI2062" s="274" t="s">
        <v>2858</v>
      </c>
      <c r="BEJ2062" s="274" t="s">
        <v>2858</v>
      </c>
      <c r="BEK2062" s="274" t="s">
        <v>2858</v>
      </c>
      <c r="BEL2062" s="274" t="s">
        <v>2858</v>
      </c>
      <c r="BEM2062" s="274" t="s">
        <v>2858</v>
      </c>
      <c r="BEN2062" s="274" t="s">
        <v>2858</v>
      </c>
      <c r="BEO2062" s="274" t="s">
        <v>2858</v>
      </c>
      <c r="BEP2062" s="274" t="s">
        <v>2858</v>
      </c>
      <c r="BEQ2062" s="274" t="s">
        <v>2858</v>
      </c>
      <c r="BER2062" s="274" t="s">
        <v>2858</v>
      </c>
      <c r="BES2062" s="274" t="s">
        <v>2858</v>
      </c>
      <c r="BET2062" s="274" t="s">
        <v>2858</v>
      </c>
      <c r="BEU2062" s="274" t="s">
        <v>2858</v>
      </c>
      <c r="BEV2062" s="274" t="s">
        <v>2858</v>
      </c>
      <c r="BEW2062" s="274" t="s">
        <v>2858</v>
      </c>
      <c r="BEX2062" s="274" t="s">
        <v>2858</v>
      </c>
      <c r="BEY2062" s="274" t="s">
        <v>2858</v>
      </c>
      <c r="BEZ2062" s="274" t="s">
        <v>2858</v>
      </c>
      <c r="BFA2062" s="274" t="s">
        <v>2858</v>
      </c>
      <c r="BFB2062" s="274" t="s">
        <v>2858</v>
      </c>
      <c r="BFC2062" s="274" t="s">
        <v>2858</v>
      </c>
      <c r="BFD2062" s="274" t="s">
        <v>2858</v>
      </c>
      <c r="BFE2062" s="274" t="s">
        <v>2858</v>
      </c>
      <c r="BFF2062" s="274" t="s">
        <v>2858</v>
      </c>
      <c r="BFG2062" s="274" t="s">
        <v>2858</v>
      </c>
      <c r="BFH2062" s="274" t="s">
        <v>2858</v>
      </c>
      <c r="BFI2062" s="274" t="s">
        <v>2858</v>
      </c>
      <c r="BFJ2062" s="274" t="s">
        <v>2858</v>
      </c>
      <c r="BFK2062" s="274" t="s">
        <v>2858</v>
      </c>
      <c r="BFL2062" s="274" t="s">
        <v>2858</v>
      </c>
      <c r="BFM2062" s="274" t="s">
        <v>2858</v>
      </c>
      <c r="BFN2062" s="274" t="s">
        <v>2858</v>
      </c>
      <c r="BFO2062" s="274" t="s">
        <v>2858</v>
      </c>
      <c r="BFP2062" s="274" t="s">
        <v>2858</v>
      </c>
      <c r="BFQ2062" s="274" t="s">
        <v>2858</v>
      </c>
      <c r="BFR2062" s="274" t="s">
        <v>2858</v>
      </c>
      <c r="BFS2062" s="274" t="s">
        <v>2858</v>
      </c>
      <c r="BFT2062" s="274" t="s">
        <v>2858</v>
      </c>
      <c r="BFU2062" s="274" t="s">
        <v>2858</v>
      </c>
      <c r="BFV2062" s="274" t="s">
        <v>2858</v>
      </c>
      <c r="BFW2062" s="274" t="s">
        <v>2858</v>
      </c>
      <c r="BFX2062" s="274" t="s">
        <v>2858</v>
      </c>
      <c r="BFY2062" s="274" t="s">
        <v>2858</v>
      </c>
      <c r="BFZ2062" s="274" t="s">
        <v>2858</v>
      </c>
      <c r="BGA2062" s="274" t="s">
        <v>2858</v>
      </c>
      <c r="BGB2062" s="274" t="s">
        <v>2858</v>
      </c>
      <c r="BGC2062" s="274" t="s">
        <v>2858</v>
      </c>
      <c r="BGD2062" s="274" t="s">
        <v>2858</v>
      </c>
      <c r="BGE2062" s="274" t="s">
        <v>2858</v>
      </c>
      <c r="BGF2062" s="274" t="s">
        <v>2858</v>
      </c>
      <c r="BGG2062" s="274" t="s">
        <v>2858</v>
      </c>
      <c r="BGH2062" s="274" t="s">
        <v>2858</v>
      </c>
      <c r="BGI2062" s="274" t="s">
        <v>2858</v>
      </c>
      <c r="BGJ2062" s="274" t="s">
        <v>2858</v>
      </c>
      <c r="BGK2062" s="274" t="s">
        <v>2858</v>
      </c>
      <c r="BGL2062" s="274" t="s">
        <v>2858</v>
      </c>
      <c r="BGM2062" s="274" t="s">
        <v>2858</v>
      </c>
      <c r="BGN2062" s="274" t="s">
        <v>2858</v>
      </c>
      <c r="BGO2062" s="274" t="s">
        <v>2858</v>
      </c>
      <c r="BGP2062" s="274" t="s">
        <v>2858</v>
      </c>
      <c r="BGQ2062" s="274" t="s">
        <v>2858</v>
      </c>
      <c r="BGR2062" s="274" t="s">
        <v>2858</v>
      </c>
      <c r="BGS2062" s="274" t="s">
        <v>2858</v>
      </c>
      <c r="BGT2062" s="274" t="s">
        <v>2858</v>
      </c>
      <c r="BGU2062" s="274" t="s">
        <v>2858</v>
      </c>
      <c r="BGV2062" s="274" t="s">
        <v>2858</v>
      </c>
      <c r="BGW2062" s="274" t="s">
        <v>2858</v>
      </c>
      <c r="BGX2062" s="274" t="s">
        <v>2858</v>
      </c>
      <c r="BGY2062" s="274" t="s">
        <v>2858</v>
      </c>
      <c r="BGZ2062" s="274" t="s">
        <v>2858</v>
      </c>
      <c r="BHA2062" s="274" t="s">
        <v>2858</v>
      </c>
      <c r="BHB2062" s="274" t="s">
        <v>2858</v>
      </c>
      <c r="BHC2062" s="274" t="s">
        <v>2858</v>
      </c>
      <c r="BHD2062" s="274" t="s">
        <v>2858</v>
      </c>
      <c r="BHE2062" s="274" t="s">
        <v>2858</v>
      </c>
      <c r="BHF2062" s="274" t="s">
        <v>2858</v>
      </c>
      <c r="BHG2062" s="274" t="s">
        <v>2858</v>
      </c>
      <c r="BHH2062" s="274" t="s">
        <v>2858</v>
      </c>
      <c r="BHI2062" s="274" t="s">
        <v>2858</v>
      </c>
      <c r="BHJ2062" s="274" t="s">
        <v>2858</v>
      </c>
      <c r="BHK2062" s="274" t="s">
        <v>2858</v>
      </c>
      <c r="BHL2062" s="274" t="s">
        <v>2858</v>
      </c>
      <c r="BHM2062" s="274" t="s">
        <v>2858</v>
      </c>
      <c r="BHN2062" s="274" t="s">
        <v>2858</v>
      </c>
      <c r="BHO2062" s="274" t="s">
        <v>2858</v>
      </c>
      <c r="BHP2062" s="274" t="s">
        <v>2858</v>
      </c>
      <c r="BHQ2062" s="274" t="s">
        <v>2858</v>
      </c>
      <c r="BHR2062" s="274" t="s">
        <v>2858</v>
      </c>
      <c r="BHS2062" s="274" t="s">
        <v>2858</v>
      </c>
      <c r="BHT2062" s="274" t="s">
        <v>2858</v>
      </c>
      <c r="BHU2062" s="274" t="s">
        <v>2858</v>
      </c>
      <c r="BHV2062" s="274" t="s">
        <v>2858</v>
      </c>
      <c r="BHW2062" s="274" t="s">
        <v>2858</v>
      </c>
      <c r="BHX2062" s="274" t="s">
        <v>2858</v>
      </c>
      <c r="BHY2062" s="274" t="s">
        <v>2858</v>
      </c>
      <c r="BHZ2062" s="274" t="s">
        <v>2858</v>
      </c>
      <c r="BIA2062" s="274" t="s">
        <v>2858</v>
      </c>
      <c r="BIB2062" s="274" t="s">
        <v>2858</v>
      </c>
      <c r="BIC2062" s="274" t="s">
        <v>2858</v>
      </c>
      <c r="BID2062" s="274" t="s">
        <v>2858</v>
      </c>
      <c r="BIE2062" s="274" t="s">
        <v>2858</v>
      </c>
      <c r="BIF2062" s="274" t="s">
        <v>2858</v>
      </c>
      <c r="BIG2062" s="274" t="s">
        <v>2858</v>
      </c>
      <c r="BIH2062" s="274" t="s">
        <v>2858</v>
      </c>
      <c r="BII2062" s="274" t="s">
        <v>2858</v>
      </c>
      <c r="BIJ2062" s="274" t="s">
        <v>2858</v>
      </c>
      <c r="BIK2062" s="274" t="s">
        <v>2858</v>
      </c>
      <c r="BIL2062" s="274" t="s">
        <v>2858</v>
      </c>
      <c r="BIM2062" s="274" t="s">
        <v>2858</v>
      </c>
      <c r="BIN2062" s="274" t="s">
        <v>2858</v>
      </c>
      <c r="BIO2062" s="274" t="s">
        <v>2858</v>
      </c>
      <c r="BIP2062" s="274" t="s">
        <v>2858</v>
      </c>
      <c r="BIQ2062" s="274" t="s">
        <v>2858</v>
      </c>
      <c r="BIR2062" s="274" t="s">
        <v>2858</v>
      </c>
      <c r="BIS2062" s="274" t="s">
        <v>2858</v>
      </c>
      <c r="BIT2062" s="274" t="s">
        <v>2858</v>
      </c>
      <c r="BIU2062" s="274" t="s">
        <v>2858</v>
      </c>
      <c r="BIV2062" s="274" t="s">
        <v>2858</v>
      </c>
      <c r="BIW2062" s="274" t="s">
        <v>2858</v>
      </c>
      <c r="BIX2062" s="274" t="s">
        <v>2858</v>
      </c>
      <c r="BIY2062" s="274" t="s">
        <v>2858</v>
      </c>
      <c r="BIZ2062" s="274" t="s">
        <v>2858</v>
      </c>
      <c r="BJA2062" s="274" t="s">
        <v>2858</v>
      </c>
      <c r="BJB2062" s="274" t="s">
        <v>2858</v>
      </c>
      <c r="BJC2062" s="274" t="s">
        <v>2858</v>
      </c>
      <c r="BJD2062" s="274" t="s">
        <v>2858</v>
      </c>
      <c r="BJE2062" s="274" t="s">
        <v>2858</v>
      </c>
      <c r="BJF2062" s="274" t="s">
        <v>2858</v>
      </c>
      <c r="BJG2062" s="274" t="s">
        <v>2858</v>
      </c>
      <c r="BJH2062" s="274" t="s">
        <v>2858</v>
      </c>
      <c r="BJI2062" s="274" t="s">
        <v>2858</v>
      </c>
      <c r="BJJ2062" s="274" t="s">
        <v>2858</v>
      </c>
      <c r="BJK2062" s="274" t="s">
        <v>2858</v>
      </c>
      <c r="BJL2062" s="274" t="s">
        <v>2858</v>
      </c>
      <c r="BJM2062" s="274" t="s">
        <v>2858</v>
      </c>
      <c r="BJN2062" s="274" t="s">
        <v>2858</v>
      </c>
      <c r="BJO2062" s="274" t="s">
        <v>2858</v>
      </c>
      <c r="BJP2062" s="274" t="s">
        <v>2858</v>
      </c>
      <c r="BJQ2062" s="274" t="s">
        <v>2858</v>
      </c>
      <c r="BJR2062" s="274" t="s">
        <v>2858</v>
      </c>
      <c r="BJS2062" s="274" t="s">
        <v>2858</v>
      </c>
      <c r="BJT2062" s="274" t="s">
        <v>2858</v>
      </c>
      <c r="BJU2062" s="274" t="s">
        <v>2858</v>
      </c>
      <c r="BJV2062" s="274" t="s">
        <v>2858</v>
      </c>
      <c r="BJW2062" s="274" t="s">
        <v>2858</v>
      </c>
      <c r="BJX2062" s="274" t="s">
        <v>2858</v>
      </c>
      <c r="BJY2062" s="274" t="s">
        <v>2858</v>
      </c>
      <c r="BJZ2062" s="274" t="s">
        <v>2858</v>
      </c>
      <c r="BKA2062" s="274" t="s">
        <v>2858</v>
      </c>
      <c r="BKB2062" s="274" t="s">
        <v>2858</v>
      </c>
      <c r="BKC2062" s="274" t="s">
        <v>2858</v>
      </c>
      <c r="BKD2062" s="274" t="s">
        <v>2858</v>
      </c>
      <c r="BKE2062" s="274" t="s">
        <v>2858</v>
      </c>
      <c r="BKF2062" s="274" t="s">
        <v>2858</v>
      </c>
      <c r="BKG2062" s="274" t="s">
        <v>2858</v>
      </c>
      <c r="BKH2062" s="274" t="s">
        <v>2858</v>
      </c>
      <c r="BKI2062" s="274" t="s">
        <v>2858</v>
      </c>
      <c r="BKJ2062" s="274" t="s">
        <v>2858</v>
      </c>
      <c r="BKK2062" s="274" t="s">
        <v>2858</v>
      </c>
      <c r="BKL2062" s="274" t="s">
        <v>2858</v>
      </c>
      <c r="BKM2062" s="274" t="s">
        <v>2858</v>
      </c>
      <c r="BKN2062" s="274" t="s">
        <v>2858</v>
      </c>
      <c r="BKO2062" s="274" t="s">
        <v>2858</v>
      </c>
      <c r="BKP2062" s="274" t="s">
        <v>2858</v>
      </c>
      <c r="BKQ2062" s="274" t="s">
        <v>2858</v>
      </c>
      <c r="BKR2062" s="274" t="s">
        <v>2858</v>
      </c>
      <c r="BKS2062" s="274" t="s">
        <v>2858</v>
      </c>
      <c r="BKT2062" s="274" t="s">
        <v>2858</v>
      </c>
      <c r="BKU2062" s="274" t="s">
        <v>2858</v>
      </c>
      <c r="BKV2062" s="274" t="s">
        <v>2858</v>
      </c>
      <c r="BKW2062" s="274" t="s">
        <v>2858</v>
      </c>
      <c r="BKX2062" s="274" t="s">
        <v>2858</v>
      </c>
      <c r="BKY2062" s="274" t="s">
        <v>2858</v>
      </c>
      <c r="BKZ2062" s="274" t="s">
        <v>2858</v>
      </c>
      <c r="BLA2062" s="274" t="s">
        <v>2858</v>
      </c>
      <c r="BLB2062" s="274" t="s">
        <v>2858</v>
      </c>
      <c r="BLC2062" s="274" t="s">
        <v>2858</v>
      </c>
      <c r="BLD2062" s="274" t="s">
        <v>2858</v>
      </c>
      <c r="BLE2062" s="274" t="s">
        <v>2858</v>
      </c>
      <c r="BLF2062" s="274" t="s">
        <v>2858</v>
      </c>
      <c r="BLG2062" s="274" t="s">
        <v>2858</v>
      </c>
      <c r="BLH2062" s="274" t="s">
        <v>2858</v>
      </c>
      <c r="BLI2062" s="274" t="s">
        <v>2858</v>
      </c>
      <c r="BLJ2062" s="274" t="s">
        <v>2858</v>
      </c>
      <c r="BLK2062" s="274" t="s">
        <v>2858</v>
      </c>
      <c r="BLL2062" s="274" t="s">
        <v>2858</v>
      </c>
      <c r="BLM2062" s="274" t="s">
        <v>2858</v>
      </c>
      <c r="BLN2062" s="274" t="s">
        <v>2858</v>
      </c>
      <c r="BLO2062" s="274" t="s">
        <v>2858</v>
      </c>
      <c r="BLP2062" s="274" t="s">
        <v>2858</v>
      </c>
      <c r="BLQ2062" s="274" t="s">
        <v>2858</v>
      </c>
      <c r="BLR2062" s="274" t="s">
        <v>2858</v>
      </c>
      <c r="BLS2062" s="274" t="s">
        <v>2858</v>
      </c>
      <c r="BLT2062" s="274" t="s">
        <v>2858</v>
      </c>
      <c r="BLU2062" s="274" t="s">
        <v>2858</v>
      </c>
      <c r="BLV2062" s="274" t="s">
        <v>2858</v>
      </c>
      <c r="BLW2062" s="274" t="s">
        <v>2858</v>
      </c>
      <c r="BLX2062" s="274" t="s">
        <v>2858</v>
      </c>
      <c r="BLY2062" s="274" t="s">
        <v>2858</v>
      </c>
      <c r="BLZ2062" s="274" t="s">
        <v>2858</v>
      </c>
      <c r="BMA2062" s="274" t="s">
        <v>2858</v>
      </c>
      <c r="BMB2062" s="274" t="s">
        <v>2858</v>
      </c>
      <c r="BMC2062" s="274" t="s">
        <v>2858</v>
      </c>
      <c r="BMD2062" s="274" t="s">
        <v>2858</v>
      </c>
      <c r="BME2062" s="274" t="s">
        <v>2858</v>
      </c>
      <c r="BMF2062" s="274" t="s">
        <v>2858</v>
      </c>
      <c r="BMG2062" s="274" t="s">
        <v>2858</v>
      </c>
      <c r="BMH2062" s="274" t="s">
        <v>2858</v>
      </c>
      <c r="BMI2062" s="274" t="s">
        <v>2858</v>
      </c>
      <c r="BMJ2062" s="274" t="s">
        <v>2858</v>
      </c>
      <c r="BMK2062" s="274" t="s">
        <v>2858</v>
      </c>
      <c r="BML2062" s="274" t="s">
        <v>2858</v>
      </c>
      <c r="BMM2062" s="274" t="s">
        <v>2858</v>
      </c>
      <c r="BMN2062" s="274" t="s">
        <v>2858</v>
      </c>
      <c r="BMO2062" s="274" t="s">
        <v>2858</v>
      </c>
      <c r="BMP2062" s="274" t="s">
        <v>2858</v>
      </c>
      <c r="BMQ2062" s="274" t="s">
        <v>2858</v>
      </c>
      <c r="BMR2062" s="274" t="s">
        <v>2858</v>
      </c>
      <c r="BMS2062" s="274" t="s">
        <v>2858</v>
      </c>
      <c r="BMT2062" s="274" t="s">
        <v>2858</v>
      </c>
      <c r="BMU2062" s="274" t="s">
        <v>2858</v>
      </c>
      <c r="BMV2062" s="274" t="s">
        <v>2858</v>
      </c>
      <c r="BMW2062" s="274" t="s">
        <v>2858</v>
      </c>
      <c r="BMX2062" s="274" t="s">
        <v>2858</v>
      </c>
      <c r="BMY2062" s="274" t="s">
        <v>2858</v>
      </c>
      <c r="BMZ2062" s="274" t="s">
        <v>2858</v>
      </c>
      <c r="BNA2062" s="274" t="s">
        <v>2858</v>
      </c>
      <c r="BNB2062" s="274" t="s">
        <v>2858</v>
      </c>
      <c r="BNC2062" s="274" t="s">
        <v>2858</v>
      </c>
      <c r="BND2062" s="274" t="s">
        <v>2858</v>
      </c>
      <c r="BNE2062" s="274" t="s">
        <v>2858</v>
      </c>
      <c r="BNF2062" s="274" t="s">
        <v>2858</v>
      </c>
      <c r="BNG2062" s="274" t="s">
        <v>2858</v>
      </c>
      <c r="BNH2062" s="274" t="s">
        <v>2858</v>
      </c>
      <c r="BNI2062" s="274" t="s">
        <v>2858</v>
      </c>
      <c r="BNJ2062" s="274" t="s">
        <v>2858</v>
      </c>
      <c r="BNK2062" s="274" t="s">
        <v>2858</v>
      </c>
      <c r="BNL2062" s="274" t="s">
        <v>2858</v>
      </c>
      <c r="BNM2062" s="274" t="s">
        <v>2858</v>
      </c>
      <c r="BNN2062" s="274" t="s">
        <v>2858</v>
      </c>
      <c r="BNO2062" s="274" t="s">
        <v>2858</v>
      </c>
      <c r="BNP2062" s="274" t="s">
        <v>2858</v>
      </c>
      <c r="BNQ2062" s="274" t="s">
        <v>2858</v>
      </c>
      <c r="BNR2062" s="274" t="s">
        <v>2858</v>
      </c>
      <c r="BNS2062" s="274" t="s">
        <v>2858</v>
      </c>
      <c r="BNT2062" s="274" t="s">
        <v>2858</v>
      </c>
      <c r="BNU2062" s="274" t="s">
        <v>2858</v>
      </c>
      <c r="BNV2062" s="274" t="s">
        <v>2858</v>
      </c>
      <c r="BNW2062" s="274" t="s">
        <v>2858</v>
      </c>
      <c r="BNX2062" s="274" t="s">
        <v>2858</v>
      </c>
      <c r="BNY2062" s="274" t="s">
        <v>2858</v>
      </c>
      <c r="BNZ2062" s="274" t="s">
        <v>2858</v>
      </c>
      <c r="BOA2062" s="274" t="s">
        <v>2858</v>
      </c>
      <c r="BOB2062" s="274" t="s">
        <v>2858</v>
      </c>
      <c r="BOC2062" s="274" t="s">
        <v>2858</v>
      </c>
      <c r="BOD2062" s="274" t="s">
        <v>2858</v>
      </c>
      <c r="BOE2062" s="274" t="s">
        <v>2858</v>
      </c>
      <c r="BOF2062" s="274" t="s">
        <v>2858</v>
      </c>
      <c r="BOG2062" s="274" t="s">
        <v>2858</v>
      </c>
      <c r="BOH2062" s="274" t="s">
        <v>2858</v>
      </c>
      <c r="BOI2062" s="274" t="s">
        <v>2858</v>
      </c>
      <c r="BOJ2062" s="274" t="s">
        <v>2858</v>
      </c>
      <c r="BOK2062" s="274" t="s">
        <v>2858</v>
      </c>
      <c r="BOL2062" s="274" t="s">
        <v>2858</v>
      </c>
      <c r="BOM2062" s="274" t="s">
        <v>2858</v>
      </c>
      <c r="BON2062" s="274" t="s">
        <v>2858</v>
      </c>
      <c r="BOO2062" s="274" t="s">
        <v>2858</v>
      </c>
      <c r="BOP2062" s="274" t="s">
        <v>2858</v>
      </c>
      <c r="BOQ2062" s="274" t="s">
        <v>2858</v>
      </c>
      <c r="BOR2062" s="274" t="s">
        <v>2858</v>
      </c>
      <c r="BOS2062" s="274" t="s">
        <v>2858</v>
      </c>
      <c r="BOT2062" s="274" t="s">
        <v>2858</v>
      </c>
      <c r="BOU2062" s="274" t="s">
        <v>2858</v>
      </c>
      <c r="BOV2062" s="274" t="s">
        <v>2858</v>
      </c>
      <c r="BOW2062" s="274" t="s">
        <v>2858</v>
      </c>
      <c r="BOX2062" s="274" t="s">
        <v>2858</v>
      </c>
      <c r="BOY2062" s="274" t="s">
        <v>2858</v>
      </c>
      <c r="BOZ2062" s="274" t="s">
        <v>2858</v>
      </c>
      <c r="BPA2062" s="274" t="s">
        <v>2858</v>
      </c>
      <c r="BPB2062" s="274" t="s">
        <v>2858</v>
      </c>
      <c r="BPC2062" s="274" t="s">
        <v>2858</v>
      </c>
      <c r="BPD2062" s="274" t="s">
        <v>2858</v>
      </c>
      <c r="BPE2062" s="274" t="s">
        <v>2858</v>
      </c>
      <c r="BPF2062" s="274" t="s">
        <v>2858</v>
      </c>
      <c r="BPG2062" s="274" t="s">
        <v>2858</v>
      </c>
      <c r="BPH2062" s="274" t="s">
        <v>2858</v>
      </c>
      <c r="BPI2062" s="274" t="s">
        <v>2858</v>
      </c>
      <c r="BPJ2062" s="274" t="s">
        <v>2858</v>
      </c>
      <c r="BPK2062" s="274" t="s">
        <v>2858</v>
      </c>
      <c r="BPL2062" s="274" t="s">
        <v>2858</v>
      </c>
      <c r="BPM2062" s="274" t="s">
        <v>2858</v>
      </c>
      <c r="BPN2062" s="274" t="s">
        <v>2858</v>
      </c>
      <c r="BPO2062" s="274" t="s">
        <v>2858</v>
      </c>
      <c r="BPP2062" s="274" t="s">
        <v>2858</v>
      </c>
      <c r="BPQ2062" s="274" t="s">
        <v>2858</v>
      </c>
      <c r="BPR2062" s="274" t="s">
        <v>2858</v>
      </c>
      <c r="BPS2062" s="274" t="s">
        <v>2858</v>
      </c>
      <c r="BPT2062" s="274" t="s">
        <v>2858</v>
      </c>
      <c r="BPU2062" s="274" t="s">
        <v>2858</v>
      </c>
      <c r="BPV2062" s="274" t="s">
        <v>2858</v>
      </c>
      <c r="BPW2062" s="274" t="s">
        <v>2858</v>
      </c>
      <c r="BPX2062" s="274" t="s">
        <v>2858</v>
      </c>
      <c r="BPY2062" s="274" t="s">
        <v>2858</v>
      </c>
      <c r="BPZ2062" s="274" t="s">
        <v>2858</v>
      </c>
      <c r="BQA2062" s="274" t="s">
        <v>2858</v>
      </c>
      <c r="BQB2062" s="274" t="s">
        <v>2858</v>
      </c>
      <c r="BQC2062" s="274" t="s">
        <v>2858</v>
      </c>
      <c r="BQD2062" s="274" t="s">
        <v>2858</v>
      </c>
      <c r="BQE2062" s="274" t="s">
        <v>2858</v>
      </c>
      <c r="BQF2062" s="274" t="s">
        <v>2858</v>
      </c>
      <c r="BQG2062" s="274" t="s">
        <v>2858</v>
      </c>
      <c r="BQH2062" s="274" t="s">
        <v>2858</v>
      </c>
      <c r="BQI2062" s="274" t="s">
        <v>2858</v>
      </c>
      <c r="BQJ2062" s="274" t="s">
        <v>2858</v>
      </c>
      <c r="BQK2062" s="274" t="s">
        <v>2858</v>
      </c>
      <c r="BQL2062" s="274" t="s">
        <v>2858</v>
      </c>
      <c r="BQM2062" s="274" t="s">
        <v>2858</v>
      </c>
      <c r="BQN2062" s="274" t="s">
        <v>2858</v>
      </c>
      <c r="BQO2062" s="274" t="s">
        <v>2858</v>
      </c>
      <c r="BQP2062" s="274" t="s">
        <v>2858</v>
      </c>
      <c r="BQQ2062" s="274" t="s">
        <v>2858</v>
      </c>
      <c r="BQR2062" s="274" t="s">
        <v>2858</v>
      </c>
      <c r="BQS2062" s="274" t="s">
        <v>2858</v>
      </c>
      <c r="BQT2062" s="274" t="s">
        <v>2858</v>
      </c>
      <c r="BQU2062" s="274" t="s">
        <v>2858</v>
      </c>
      <c r="BQV2062" s="274" t="s">
        <v>2858</v>
      </c>
      <c r="BQW2062" s="274" t="s">
        <v>2858</v>
      </c>
      <c r="BQX2062" s="274" t="s">
        <v>2858</v>
      </c>
      <c r="BQY2062" s="274" t="s">
        <v>2858</v>
      </c>
      <c r="BQZ2062" s="274" t="s">
        <v>2858</v>
      </c>
      <c r="BRA2062" s="274" t="s">
        <v>2858</v>
      </c>
      <c r="BRB2062" s="274" t="s">
        <v>2858</v>
      </c>
      <c r="BRC2062" s="274" t="s">
        <v>2858</v>
      </c>
      <c r="BRD2062" s="274" t="s">
        <v>2858</v>
      </c>
      <c r="BRE2062" s="274" t="s">
        <v>2858</v>
      </c>
      <c r="BRF2062" s="274" t="s">
        <v>2858</v>
      </c>
      <c r="BRG2062" s="274" t="s">
        <v>2858</v>
      </c>
      <c r="BRH2062" s="274" t="s">
        <v>2858</v>
      </c>
      <c r="BRI2062" s="274" t="s">
        <v>2858</v>
      </c>
      <c r="BRJ2062" s="274" t="s">
        <v>2858</v>
      </c>
      <c r="BRK2062" s="274" t="s">
        <v>2858</v>
      </c>
      <c r="BRL2062" s="274" t="s">
        <v>2858</v>
      </c>
      <c r="BRM2062" s="274" t="s">
        <v>2858</v>
      </c>
      <c r="BRN2062" s="274" t="s">
        <v>2858</v>
      </c>
      <c r="BRO2062" s="274" t="s">
        <v>2858</v>
      </c>
      <c r="BRP2062" s="274" t="s">
        <v>2858</v>
      </c>
      <c r="BRQ2062" s="274" t="s">
        <v>2858</v>
      </c>
      <c r="BRR2062" s="274" t="s">
        <v>2858</v>
      </c>
      <c r="BRS2062" s="274" t="s">
        <v>2858</v>
      </c>
      <c r="BRT2062" s="274" t="s">
        <v>2858</v>
      </c>
      <c r="BRU2062" s="274" t="s">
        <v>2858</v>
      </c>
      <c r="BRV2062" s="274" t="s">
        <v>2858</v>
      </c>
      <c r="BRW2062" s="274" t="s">
        <v>2858</v>
      </c>
      <c r="BRX2062" s="274" t="s">
        <v>2858</v>
      </c>
      <c r="BRY2062" s="274" t="s">
        <v>2858</v>
      </c>
      <c r="BRZ2062" s="274" t="s">
        <v>2858</v>
      </c>
      <c r="BSA2062" s="274" t="s">
        <v>2858</v>
      </c>
      <c r="BSB2062" s="274" t="s">
        <v>2858</v>
      </c>
      <c r="BSC2062" s="274" t="s">
        <v>2858</v>
      </c>
      <c r="BSD2062" s="274" t="s">
        <v>2858</v>
      </c>
      <c r="BSE2062" s="274" t="s">
        <v>2858</v>
      </c>
      <c r="BSF2062" s="274" t="s">
        <v>2858</v>
      </c>
      <c r="BSG2062" s="274" t="s">
        <v>2858</v>
      </c>
      <c r="BSH2062" s="274" t="s">
        <v>2858</v>
      </c>
      <c r="BSI2062" s="274" t="s">
        <v>2858</v>
      </c>
      <c r="BSJ2062" s="274" t="s">
        <v>2858</v>
      </c>
      <c r="BSK2062" s="274" t="s">
        <v>2858</v>
      </c>
      <c r="BSL2062" s="274" t="s">
        <v>2858</v>
      </c>
      <c r="BSM2062" s="274" t="s">
        <v>2858</v>
      </c>
      <c r="BSN2062" s="274" t="s">
        <v>2858</v>
      </c>
      <c r="BSO2062" s="274" t="s">
        <v>2858</v>
      </c>
      <c r="BSP2062" s="274" t="s">
        <v>2858</v>
      </c>
      <c r="BSQ2062" s="274" t="s">
        <v>2858</v>
      </c>
      <c r="BSR2062" s="274" t="s">
        <v>2858</v>
      </c>
      <c r="BSS2062" s="274" t="s">
        <v>2858</v>
      </c>
      <c r="BST2062" s="274" t="s">
        <v>2858</v>
      </c>
      <c r="BSU2062" s="274" t="s">
        <v>2858</v>
      </c>
      <c r="BSV2062" s="274" t="s">
        <v>2858</v>
      </c>
      <c r="BSW2062" s="274" t="s">
        <v>2858</v>
      </c>
      <c r="BSX2062" s="274" t="s">
        <v>2858</v>
      </c>
      <c r="BSY2062" s="274" t="s">
        <v>2858</v>
      </c>
      <c r="BSZ2062" s="274" t="s">
        <v>2858</v>
      </c>
      <c r="BTA2062" s="274" t="s">
        <v>2858</v>
      </c>
      <c r="BTB2062" s="274" t="s">
        <v>2858</v>
      </c>
      <c r="BTC2062" s="274" t="s">
        <v>2858</v>
      </c>
      <c r="BTD2062" s="274" t="s">
        <v>2858</v>
      </c>
      <c r="BTE2062" s="274" t="s">
        <v>2858</v>
      </c>
      <c r="BTF2062" s="274" t="s">
        <v>2858</v>
      </c>
      <c r="BTG2062" s="274" t="s">
        <v>2858</v>
      </c>
      <c r="BTH2062" s="274" t="s">
        <v>2858</v>
      </c>
      <c r="BTI2062" s="274" t="s">
        <v>2858</v>
      </c>
      <c r="BTJ2062" s="274" t="s">
        <v>2858</v>
      </c>
      <c r="BTK2062" s="274" t="s">
        <v>2858</v>
      </c>
      <c r="BTL2062" s="274" t="s">
        <v>2858</v>
      </c>
      <c r="BTM2062" s="274" t="s">
        <v>2858</v>
      </c>
      <c r="BTN2062" s="274" t="s">
        <v>2858</v>
      </c>
      <c r="BTO2062" s="274" t="s">
        <v>2858</v>
      </c>
      <c r="BTP2062" s="274" t="s">
        <v>2858</v>
      </c>
      <c r="BTQ2062" s="274" t="s">
        <v>2858</v>
      </c>
      <c r="BTR2062" s="274" t="s">
        <v>2858</v>
      </c>
      <c r="BTS2062" s="274" t="s">
        <v>2858</v>
      </c>
      <c r="BTT2062" s="274" t="s">
        <v>2858</v>
      </c>
      <c r="BTU2062" s="274" t="s">
        <v>2858</v>
      </c>
      <c r="BTV2062" s="274" t="s">
        <v>2858</v>
      </c>
      <c r="BTW2062" s="274" t="s">
        <v>2858</v>
      </c>
      <c r="BTX2062" s="274" t="s">
        <v>2858</v>
      </c>
      <c r="BTY2062" s="274" t="s">
        <v>2858</v>
      </c>
      <c r="BTZ2062" s="274" t="s">
        <v>2858</v>
      </c>
      <c r="BUA2062" s="274" t="s">
        <v>2858</v>
      </c>
      <c r="BUB2062" s="274" t="s">
        <v>2858</v>
      </c>
      <c r="BUC2062" s="274" t="s">
        <v>2858</v>
      </c>
      <c r="BUD2062" s="274" t="s">
        <v>2858</v>
      </c>
      <c r="BUE2062" s="274" t="s">
        <v>2858</v>
      </c>
      <c r="BUF2062" s="274" t="s">
        <v>2858</v>
      </c>
      <c r="BUG2062" s="274" t="s">
        <v>2858</v>
      </c>
      <c r="BUH2062" s="274" t="s">
        <v>2858</v>
      </c>
      <c r="BUI2062" s="274" t="s">
        <v>2858</v>
      </c>
      <c r="BUJ2062" s="274" t="s">
        <v>2858</v>
      </c>
      <c r="BUK2062" s="274" t="s">
        <v>2858</v>
      </c>
      <c r="BUL2062" s="274" t="s">
        <v>2858</v>
      </c>
      <c r="BUM2062" s="274" t="s">
        <v>2858</v>
      </c>
      <c r="BUN2062" s="274" t="s">
        <v>2858</v>
      </c>
      <c r="BUO2062" s="274" t="s">
        <v>2858</v>
      </c>
      <c r="BUP2062" s="274" t="s">
        <v>2858</v>
      </c>
      <c r="BUQ2062" s="274" t="s">
        <v>2858</v>
      </c>
      <c r="BUR2062" s="274" t="s">
        <v>2858</v>
      </c>
      <c r="BUS2062" s="274" t="s">
        <v>2858</v>
      </c>
      <c r="BUT2062" s="274" t="s">
        <v>2858</v>
      </c>
      <c r="BUU2062" s="274" t="s">
        <v>2858</v>
      </c>
      <c r="BUV2062" s="274" t="s">
        <v>2858</v>
      </c>
      <c r="BUW2062" s="274" t="s">
        <v>2858</v>
      </c>
      <c r="BUX2062" s="274" t="s">
        <v>2858</v>
      </c>
      <c r="BUY2062" s="274" t="s">
        <v>2858</v>
      </c>
      <c r="BUZ2062" s="274" t="s">
        <v>2858</v>
      </c>
      <c r="BVA2062" s="274" t="s">
        <v>2858</v>
      </c>
      <c r="BVB2062" s="274" t="s">
        <v>2858</v>
      </c>
      <c r="BVC2062" s="274" t="s">
        <v>2858</v>
      </c>
      <c r="BVD2062" s="274" t="s">
        <v>2858</v>
      </c>
      <c r="BVE2062" s="274" t="s">
        <v>2858</v>
      </c>
      <c r="BVF2062" s="274" t="s">
        <v>2858</v>
      </c>
      <c r="BVG2062" s="274" t="s">
        <v>2858</v>
      </c>
      <c r="BVH2062" s="274" t="s">
        <v>2858</v>
      </c>
      <c r="BVI2062" s="274" t="s">
        <v>2858</v>
      </c>
      <c r="BVJ2062" s="274" t="s">
        <v>2858</v>
      </c>
      <c r="BVK2062" s="274" t="s">
        <v>2858</v>
      </c>
      <c r="BVL2062" s="274" t="s">
        <v>2858</v>
      </c>
      <c r="BVM2062" s="274" t="s">
        <v>2858</v>
      </c>
      <c r="BVN2062" s="274" t="s">
        <v>2858</v>
      </c>
      <c r="BVO2062" s="274" t="s">
        <v>2858</v>
      </c>
      <c r="BVP2062" s="274" t="s">
        <v>2858</v>
      </c>
      <c r="BVQ2062" s="274" t="s">
        <v>2858</v>
      </c>
      <c r="BVR2062" s="274" t="s">
        <v>2858</v>
      </c>
      <c r="BVS2062" s="274" t="s">
        <v>2858</v>
      </c>
      <c r="BVT2062" s="274" t="s">
        <v>2858</v>
      </c>
      <c r="BVU2062" s="274" t="s">
        <v>2858</v>
      </c>
      <c r="BVV2062" s="274" t="s">
        <v>2858</v>
      </c>
      <c r="BVW2062" s="274" t="s">
        <v>2858</v>
      </c>
      <c r="BVX2062" s="274" t="s">
        <v>2858</v>
      </c>
      <c r="BVY2062" s="274" t="s">
        <v>2858</v>
      </c>
      <c r="BVZ2062" s="274" t="s">
        <v>2858</v>
      </c>
      <c r="BWA2062" s="274" t="s">
        <v>2858</v>
      </c>
      <c r="BWB2062" s="274" t="s">
        <v>2858</v>
      </c>
      <c r="BWC2062" s="274" t="s">
        <v>2858</v>
      </c>
      <c r="BWD2062" s="274" t="s">
        <v>2858</v>
      </c>
      <c r="BWE2062" s="274" t="s">
        <v>2858</v>
      </c>
      <c r="BWF2062" s="274" t="s">
        <v>2858</v>
      </c>
      <c r="BWG2062" s="274" t="s">
        <v>2858</v>
      </c>
      <c r="BWH2062" s="274" t="s">
        <v>2858</v>
      </c>
      <c r="BWI2062" s="274" t="s">
        <v>2858</v>
      </c>
      <c r="BWJ2062" s="274" t="s">
        <v>2858</v>
      </c>
      <c r="BWK2062" s="274" t="s">
        <v>2858</v>
      </c>
      <c r="BWL2062" s="274" t="s">
        <v>2858</v>
      </c>
      <c r="BWM2062" s="274" t="s">
        <v>2858</v>
      </c>
      <c r="BWN2062" s="274" t="s">
        <v>2858</v>
      </c>
      <c r="BWO2062" s="274" t="s">
        <v>2858</v>
      </c>
      <c r="BWP2062" s="274" t="s">
        <v>2858</v>
      </c>
      <c r="BWQ2062" s="274" t="s">
        <v>2858</v>
      </c>
      <c r="BWR2062" s="274" t="s">
        <v>2858</v>
      </c>
      <c r="BWS2062" s="274" t="s">
        <v>2858</v>
      </c>
      <c r="BWT2062" s="274" t="s">
        <v>2858</v>
      </c>
      <c r="BWU2062" s="274" t="s">
        <v>2858</v>
      </c>
      <c r="BWV2062" s="274" t="s">
        <v>2858</v>
      </c>
      <c r="BWW2062" s="274" t="s">
        <v>2858</v>
      </c>
      <c r="BWX2062" s="274" t="s">
        <v>2858</v>
      </c>
      <c r="BWY2062" s="274" t="s">
        <v>2858</v>
      </c>
      <c r="BWZ2062" s="274" t="s">
        <v>2858</v>
      </c>
      <c r="BXA2062" s="274" t="s">
        <v>2858</v>
      </c>
      <c r="BXB2062" s="274" t="s">
        <v>2858</v>
      </c>
      <c r="BXC2062" s="274" t="s">
        <v>2858</v>
      </c>
      <c r="BXD2062" s="274" t="s">
        <v>2858</v>
      </c>
      <c r="BXE2062" s="274" t="s">
        <v>2858</v>
      </c>
      <c r="BXF2062" s="274" t="s">
        <v>2858</v>
      </c>
      <c r="BXG2062" s="274" t="s">
        <v>2858</v>
      </c>
      <c r="BXH2062" s="274" t="s">
        <v>2858</v>
      </c>
      <c r="BXI2062" s="274" t="s">
        <v>2858</v>
      </c>
      <c r="BXJ2062" s="274" t="s">
        <v>2858</v>
      </c>
      <c r="BXK2062" s="274" t="s">
        <v>2858</v>
      </c>
      <c r="BXL2062" s="274" t="s">
        <v>2858</v>
      </c>
      <c r="BXM2062" s="274" t="s">
        <v>2858</v>
      </c>
      <c r="BXN2062" s="274" t="s">
        <v>2858</v>
      </c>
      <c r="BXO2062" s="274" t="s">
        <v>2858</v>
      </c>
      <c r="BXP2062" s="274" t="s">
        <v>2858</v>
      </c>
      <c r="BXQ2062" s="274" t="s">
        <v>2858</v>
      </c>
      <c r="BXR2062" s="274" t="s">
        <v>2858</v>
      </c>
      <c r="BXS2062" s="274" t="s">
        <v>2858</v>
      </c>
      <c r="BXT2062" s="274" t="s">
        <v>2858</v>
      </c>
      <c r="BXU2062" s="274" t="s">
        <v>2858</v>
      </c>
      <c r="BXV2062" s="274" t="s">
        <v>2858</v>
      </c>
      <c r="BXW2062" s="274" t="s">
        <v>2858</v>
      </c>
      <c r="BXX2062" s="274" t="s">
        <v>2858</v>
      </c>
      <c r="BXY2062" s="274" t="s">
        <v>2858</v>
      </c>
      <c r="BXZ2062" s="274" t="s">
        <v>2858</v>
      </c>
      <c r="BYA2062" s="274" t="s">
        <v>2858</v>
      </c>
      <c r="BYB2062" s="274" t="s">
        <v>2858</v>
      </c>
      <c r="BYC2062" s="274" t="s">
        <v>2858</v>
      </c>
      <c r="BYD2062" s="274" t="s">
        <v>2858</v>
      </c>
      <c r="BYE2062" s="274" t="s">
        <v>2858</v>
      </c>
      <c r="BYF2062" s="274" t="s">
        <v>2858</v>
      </c>
      <c r="BYG2062" s="274" t="s">
        <v>2858</v>
      </c>
      <c r="BYH2062" s="274" t="s">
        <v>2858</v>
      </c>
      <c r="BYI2062" s="274" t="s">
        <v>2858</v>
      </c>
      <c r="BYJ2062" s="274" t="s">
        <v>2858</v>
      </c>
      <c r="BYK2062" s="274" t="s">
        <v>2858</v>
      </c>
      <c r="BYL2062" s="274" t="s">
        <v>2858</v>
      </c>
      <c r="BYM2062" s="274" t="s">
        <v>2858</v>
      </c>
      <c r="BYN2062" s="274" t="s">
        <v>2858</v>
      </c>
      <c r="BYO2062" s="274" t="s">
        <v>2858</v>
      </c>
      <c r="BYP2062" s="274" t="s">
        <v>2858</v>
      </c>
      <c r="BYQ2062" s="274" t="s">
        <v>2858</v>
      </c>
      <c r="BYR2062" s="274" t="s">
        <v>2858</v>
      </c>
      <c r="BYS2062" s="274" t="s">
        <v>2858</v>
      </c>
      <c r="BYT2062" s="274" t="s">
        <v>2858</v>
      </c>
      <c r="BYU2062" s="274" t="s">
        <v>2858</v>
      </c>
      <c r="BYV2062" s="274" t="s">
        <v>2858</v>
      </c>
      <c r="BYW2062" s="274" t="s">
        <v>2858</v>
      </c>
      <c r="BYX2062" s="274" t="s">
        <v>2858</v>
      </c>
      <c r="BYY2062" s="274" t="s">
        <v>2858</v>
      </c>
      <c r="BYZ2062" s="274" t="s">
        <v>2858</v>
      </c>
      <c r="BZA2062" s="274" t="s">
        <v>2858</v>
      </c>
      <c r="BZB2062" s="274" t="s">
        <v>2858</v>
      </c>
      <c r="BZC2062" s="274" t="s">
        <v>2858</v>
      </c>
      <c r="BZD2062" s="274" t="s">
        <v>2858</v>
      </c>
      <c r="BZE2062" s="274" t="s">
        <v>2858</v>
      </c>
      <c r="BZF2062" s="274" t="s">
        <v>2858</v>
      </c>
      <c r="BZG2062" s="274" t="s">
        <v>2858</v>
      </c>
      <c r="BZH2062" s="274" t="s">
        <v>2858</v>
      </c>
      <c r="BZI2062" s="274" t="s">
        <v>2858</v>
      </c>
      <c r="BZJ2062" s="274" t="s">
        <v>2858</v>
      </c>
      <c r="BZK2062" s="274" t="s">
        <v>2858</v>
      </c>
      <c r="BZL2062" s="274" t="s">
        <v>2858</v>
      </c>
      <c r="BZM2062" s="274" t="s">
        <v>2858</v>
      </c>
      <c r="BZN2062" s="274" t="s">
        <v>2858</v>
      </c>
      <c r="BZO2062" s="274" t="s">
        <v>2858</v>
      </c>
      <c r="BZP2062" s="274" t="s">
        <v>2858</v>
      </c>
      <c r="BZQ2062" s="274" t="s">
        <v>2858</v>
      </c>
      <c r="BZR2062" s="274" t="s">
        <v>2858</v>
      </c>
      <c r="BZS2062" s="274" t="s">
        <v>2858</v>
      </c>
      <c r="BZT2062" s="274" t="s">
        <v>2858</v>
      </c>
      <c r="BZU2062" s="274" t="s">
        <v>2858</v>
      </c>
      <c r="BZV2062" s="274" t="s">
        <v>2858</v>
      </c>
      <c r="BZW2062" s="274" t="s">
        <v>2858</v>
      </c>
      <c r="BZX2062" s="274" t="s">
        <v>2858</v>
      </c>
      <c r="BZY2062" s="274" t="s">
        <v>2858</v>
      </c>
      <c r="BZZ2062" s="274" t="s">
        <v>2858</v>
      </c>
      <c r="CAA2062" s="274" t="s">
        <v>2858</v>
      </c>
      <c r="CAB2062" s="274" t="s">
        <v>2858</v>
      </c>
      <c r="CAC2062" s="274" t="s">
        <v>2858</v>
      </c>
      <c r="CAD2062" s="274" t="s">
        <v>2858</v>
      </c>
      <c r="CAE2062" s="274" t="s">
        <v>2858</v>
      </c>
      <c r="CAF2062" s="274" t="s">
        <v>2858</v>
      </c>
      <c r="CAG2062" s="274" t="s">
        <v>2858</v>
      </c>
      <c r="CAH2062" s="274" t="s">
        <v>2858</v>
      </c>
      <c r="CAI2062" s="274" t="s">
        <v>2858</v>
      </c>
      <c r="CAJ2062" s="274" t="s">
        <v>2858</v>
      </c>
      <c r="CAK2062" s="274" t="s">
        <v>2858</v>
      </c>
      <c r="CAL2062" s="274" t="s">
        <v>2858</v>
      </c>
      <c r="CAM2062" s="274" t="s">
        <v>2858</v>
      </c>
      <c r="CAN2062" s="274" t="s">
        <v>2858</v>
      </c>
      <c r="CAO2062" s="274" t="s">
        <v>2858</v>
      </c>
      <c r="CAP2062" s="274" t="s">
        <v>2858</v>
      </c>
      <c r="CAQ2062" s="274" t="s">
        <v>2858</v>
      </c>
      <c r="CAR2062" s="274" t="s">
        <v>2858</v>
      </c>
      <c r="CAS2062" s="274" t="s">
        <v>2858</v>
      </c>
      <c r="CAT2062" s="274" t="s">
        <v>2858</v>
      </c>
      <c r="CAU2062" s="274" t="s">
        <v>2858</v>
      </c>
      <c r="CAV2062" s="274" t="s">
        <v>2858</v>
      </c>
      <c r="CAW2062" s="274" t="s">
        <v>2858</v>
      </c>
      <c r="CAX2062" s="274" t="s">
        <v>2858</v>
      </c>
      <c r="CAY2062" s="274" t="s">
        <v>2858</v>
      </c>
      <c r="CAZ2062" s="274" t="s">
        <v>2858</v>
      </c>
      <c r="CBA2062" s="274" t="s">
        <v>2858</v>
      </c>
      <c r="CBB2062" s="274" t="s">
        <v>2858</v>
      </c>
      <c r="CBC2062" s="274" t="s">
        <v>2858</v>
      </c>
      <c r="CBD2062" s="274" t="s">
        <v>2858</v>
      </c>
      <c r="CBE2062" s="274" t="s">
        <v>2858</v>
      </c>
      <c r="CBF2062" s="274" t="s">
        <v>2858</v>
      </c>
      <c r="CBG2062" s="274" t="s">
        <v>2858</v>
      </c>
      <c r="CBH2062" s="274" t="s">
        <v>2858</v>
      </c>
      <c r="CBI2062" s="274" t="s">
        <v>2858</v>
      </c>
      <c r="CBJ2062" s="274" t="s">
        <v>2858</v>
      </c>
      <c r="CBK2062" s="274" t="s">
        <v>2858</v>
      </c>
      <c r="CBL2062" s="274" t="s">
        <v>2858</v>
      </c>
      <c r="CBM2062" s="274" t="s">
        <v>2858</v>
      </c>
      <c r="CBN2062" s="274" t="s">
        <v>2858</v>
      </c>
      <c r="CBO2062" s="274" t="s">
        <v>2858</v>
      </c>
      <c r="CBP2062" s="274" t="s">
        <v>2858</v>
      </c>
      <c r="CBQ2062" s="274" t="s">
        <v>2858</v>
      </c>
      <c r="CBR2062" s="274" t="s">
        <v>2858</v>
      </c>
      <c r="CBS2062" s="274" t="s">
        <v>2858</v>
      </c>
      <c r="CBT2062" s="274" t="s">
        <v>2858</v>
      </c>
      <c r="CBU2062" s="274" t="s">
        <v>2858</v>
      </c>
      <c r="CBV2062" s="274" t="s">
        <v>2858</v>
      </c>
      <c r="CBW2062" s="274" t="s">
        <v>2858</v>
      </c>
      <c r="CBX2062" s="274" t="s">
        <v>2858</v>
      </c>
      <c r="CBY2062" s="274" t="s">
        <v>2858</v>
      </c>
      <c r="CBZ2062" s="274" t="s">
        <v>2858</v>
      </c>
      <c r="CCA2062" s="274" t="s">
        <v>2858</v>
      </c>
      <c r="CCB2062" s="274" t="s">
        <v>2858</v>
      </c>
      <c r="CCC2062" s="274" t="s">
        <v>2858</v>
      </c>
      <c r="CCD2062" s="274" t="s">
        <v>2858</v>
      </c>
      <c r="CCE2062" s="274" t="s">
        <v>2858</v>
      </c>
      <c r="CCF2062" s="274" t="s">
        <v>2858</v>
      </c>
      <c r="CCG2062" s="274" t="s">
        <v>2858</v>
      </c>
      <c r="CCH2062" s="274" t="s">
        <v>2858</v>
      </c>
      <c r="CCI2062" s="274" t="s">
        <v>2858</v>
      </c>
      <c r="CCJ2062" s="274" t="s">
        <v>2858</v>
      </c>
      <c r="CCK2062" s="274" t="s">
        <v>2858</v>
      </c>
      <c r="CCL2062" s="274" t="s">
        <v>2858</v>
      </c>
      <c r="CCM2062" s="274" t="s">
        <v>2858</v>
      </c>
      <c r="CCN2062" s="274" t="s">
        <v>2858</v>
      </c>
      <c r="CCO2062" s="274" t="s">
        <v>2858</v>
      </c>
      <c r="CCP2062" s="274" t="s">
        <v>2858</v>
      </c>
      <c r="CCQ2062" s="274" t="s">
        <v>2858</v>
      </c>
      <c r="CCR2062" s="274" t="s">
        <v>2858</v>
      </c>
      <c r="CCS2062" s="274" t="s">
        <v>2858</v>
      </c>
      <c r="CCT2062" s="274" t="s">
        <v>2858</v>
      </c>
      <c r="CCU2062" s="274" t="s">
        <v>2858</v>
      </c>
      <c r="CCV2062" s="274" t="s">
        <v>2858</v>
      </c>
      <c r="CCW2062" s="274" t="s">
        <v>2858</v>
      </c>
      <c r="CCX2062" s="274" t="s">
        <v>2858</v>
      </c>
      <c r="CCY2062" s="274" t="s">
        <v>2858</v>
      </c>
      <c r="CCZ2062" s="274" t="s">
        <v>2858</v>
      </c>
      <c r="CDA2062" s="274" t="s">
        <v>2858</v>
      </c>
      <c r="CDB2062" s="274" t="s">
        <v>2858</v>
      </c>
      <c r="CDC2062" s="274" t="s">
        <v>2858</v>
      </c>
      <c r="CDD2062" s="274" t="s">
        <v>2858</v>
      </c>
      <c r="CDE2062" s="274" t="s">
        <v>2858</v>
      </c>
      <c r="CDF2062" s="274" t="s">
        <v>2858</v>
      </c>
      <c r="CDG2062" s="274" t="s">
        <v>2858</v>
      </c>
      <c r="CDH2062" s="274" t="s">
        <v>2858</v>
      </c>
      <c r="CDI2062" s="274" t="s">
        <v>2858</v>
      </c>
      <c r="CDJ2062" s="274" t="s">
        <v>2858</v>
      </c>
      <c r="CDK2062" s="274" t="s">
        <v>2858</v>
      </c>
      <c r="CDL2062" s="274" t="s">
        <v>2858</v>
      </c>
      <c r="CDM2062" s="274" t="s">
        <v>2858</v>
      </c>
      <c r="CDN2062" s="274" t="s">
        <v>2858</v>
      </c>
      <c r="CDO2062" s="274" t="s">
        <v>2858</v>
      </c>
      <c r="CDP2062" s="274" t="s">
        <v>2858</v>
      </c>
      <c r="CDQ2062" s="274" t="s">
        <v>2858</v>
      </c>
      <c r="CDR2062" s="274" t="s">
        <v>2858</v>
      </c>
      <c r="CDS2062" s="274" t="s">
        <v>2858</v>
      </c>
      <c r="CDT2062" s="274" t="s">
        <v>2858</v>
      </c>
      <c r="CDU2062" s="274" t="s">
        <v>2858</v>
      </c>
      <c r="CDV2062" s="274" t="s">
        <v>2858</v>
      </c>
      <c r="CDW2062" s="274" t="s">
        <v>2858</v>
      </c>
      <c r="CDX2062" s="274" t="s">
        <v>2858</v>
      </c>
      <c r="CDY2062" s="274" t="s">
        <v>2858</v>
      </c>
      <c r="CDZ2062" s="274" t="s">
        <v>2858</v>
      </c>
      <c r="CEA2062" s="274" t="s">
        <v>2858</v>
      </c>
      <c r="CEB2062" s="274" t="s">
        <v>2858</v>
      </c>
      <c r="CEC2062" s="274" t="s">
        <v>2858</v>
      </c>
      <c r="CED2062" s="274" t="s">
        <v>2858</v>
      </c>
      <c r="CEE2062" s="274" t="s">
        <v>2858</v>
      </c>
      <c r="CEF2062" s="274" t="s">
        <v>2858</v>
      </c>
      <c r="CEG2062" s="274" t="s">
        <v>2858</v>
      </c>
      <c r="CEH2062" s="274" t="s">
        <v>2858</v>
      </c>
      <c r="CEI2062" s="274" t="s">
        <v>2858</v>
      </c>
      <c r="CEJ2062" s="274" t="s">
        <v>2858</v>
      </c>
      <c r="CEK2062" s="274" t="s">
        <v>2858</v>
      </c>
      <c r="CEL2062" s="274" t="s">
        <v>2858</v>
      </c>
      <c r="CEM2062" s="274" t="s">
        <v>2858</v>
      </c>
      <c r="CEN2062" s="274" t="s">
        <v>2858</v>
      </c>
      <c r="CEO2062" s="274" t="s">
        <v>2858</v>
      </c>
      <c r="CEP2062" s="274" t="s">
        <v>2858</v>
      </c>
      <c r="CEQ2062" s="274" t="s">
        <v>2858</v>
      </c>
      <c r="CER2062" s="274" t="s">
        <v>2858</v>
      </c>
      <c r="CES2062" s="274" t="s">
        <v>2858</v>
      </c>
      <c r="CET2062" s="274" t="s">
        <v>2858</v>
      </c>
      <c r="CEU2062" s="274" t="s">
        <v>2858</v>
      </c>
      <c r="CEV2062" s="274" t="s">
        <v>2858</v>
      </c>
      <c r="CEW2062" s="274" t="s">
        <v>2858</v>
      </c>
      <c r="CEX2062" s="274" t="s">
        <v>2858</v>
      </c>
      <c r="CEY2062" s="274" t="s">
        <v>2858</v>
      </c>
      <c r="CEZ2062" s="274" t="s">
        <v>2858</v>
      </c>
      <c r="CFA2062" s="274" t="s">
        <v>2858</v>
      </c>
      <c r="CFB2062" s="274" t="s">
        <v>2858</v>
      </c>
      <c r="CFC2062" s="274" t="s">
        <v>2858</v>
      </c>
      <c r="CFD2062" s="274" t="s">
        <v>2858</v>
      </c>
      <c r="CFE2062" s="274" t="s">
        <v>2858</v>
      </c>
      <c r="CFF2062" s="274" t="s">
        <v>2858</v>
      </c>
      <c r="CFG2062" s="274" t="s">
        <v>2858</v>
      </c>
      <c r="CFH2062" s="274" t="s">
        <v>2858</v>
      </c>
      <c r="CFI2062" s="274" t="s">
        <v>2858</v>
      </c>
      <c r="CFJ2062" s="274" t="s">
        <v>2858</v>
      </c>
      <c r="CFK2062" s="274" t="s">
        <v>2858</v>
      </c>
      <c r="CFL2062" s="274" t="s">
        <v>2858</v>
      </c>
      <c r="CFM2062" s="274" t="s">
        <v>2858</v>
      </c>
      <c r="CFN2062" s="274" t="s">
        <v>2858</v>
      </c>
      <c r="CFO2062" s="274" t="s">
        <v>2858</v>
      </c>
      <c r="CFP2062" s="274" t="s">
        <v>2858</v>
      </c>
      <c r="CFQ2062" s="274" t="s">
        <v>2858</v>
      </c>
      <c r="CFR2062" s="274" t="s">
        <v>2858</v>
      </c>
      <c r="CFS2062" s="274" t="s">
        <v>2858</v>
      </c>
      <c r="CFT2062" s="274" t="s">
        <v>2858</v>
      </c>
      <c r="CFU2062" s="274" t="s">
        <v>2858</v>
      </c>
      <c r="CFV2062" s="274" t="s">
        <v>2858</v>
      </c>
      <c r="CFW2062" s="274" t="s">
        <v>2858</v>
      </c>
      <c r="CFX2062" s="274" t="s">
        <v>2858</v>
      </c>
      <c r="CFY2062" s="274" t="s">
        <v>2858</v>
      </c>
      <c r="CFZ2062" s="274" t="s">
        <v>2858</v>
      </c>
      <c r="CGA2062" s="274" t="s">
        <v>2858</v>
      </c>
      <c r="CGB2062" s="274" t="s">
        <v>2858</v>
      </c>
      <c r="CGC2062" s="274" t="s">
        <v>2858</v>
      </c>
      <c r="CGD2062" s="274" t="s">
        <v>2858</v>
      </c>
      <c r="CGE2062" s="274" t="s">
        <v>2858</v>
      </c>
      <c r="CGF2062" s="274" t="s">
        <v>2858</v>
      </c>
      <c r="CGG2062" s="274" t="s">
        <v>2858</v>
      </c>
      <c r="CGH2062" s="274" t="s">
        <v>2858</v>
      </c>
      <c r="CGI2062" s="274" t="s">
        <v>2858</v>
      </c>
      <c r="CGJ2062" s="274" t="s">
        <v>2858</v>
      </c>
      <c r="CGK2062" s="274" t="s">
        <v>2858</v>
      </c>
      <c r="CGL2062" s="274" t="s">
        <v>2858</v>
      </c>
      <c r="CGM2062" s="274" t="s">
        <v>2858</v>
      </c>
      <c r="CGN2062" s="274" t="s">
        <v>2858</v>
      </c>
      <c r="CGO2062" s="274" t="s">
        <v>2858</v>
      </c>
      <c r="CGP2062" s="274" t="s">
        <v>2858</v>
      </c>
      <c r="CGQ2062" s="274" t="s">
        <v>2858</v>
      </c>
      <c r="CGR2062" s="274" t="s">
        <v>2858</v>
      </c>
      <c r="CGS2062" s="274" t="s">
        <v>2858</v>
      </c>
      <c r="CGT2062" s="274" t="s">
        <v>2858</v>
      </c>
      <c r="CGU2062" s="274" t="s">
        <v>2858</v>
      </c>
      <c r="CGV2062" s="274" t="s">
        <v>2858</v>
      </c>
      <c r="CGW2062" s="274" t="s">
        <v>2858</v>
      </c>
      <c r="CGX2062" s="274" t="s">
        <v>2858</v>
      </c>
      <c r="CGY2062" s="274" t="s">
        <v>2858</v>
      </c>
      <c r="CGZ2062" s="274" t="s">
        <v>2858</v>
      </c>
      <c r="CHA2062" s="274" t="s">
        <v>2858</v>
      </c>
      <c r="CHB2062" s="274" t="s">
        <v>2858</v>
      </c>
      <c r="CHC2062" s="274" t="s">
        <v>2858</v>
      </c>
      <c r="CHD2062" s="274" t="s">
        <v>2858</v>
      </c>
      <c r="CHE2062" s="274" t="s">
        <v>2858</v>
      </c>
      <c r="CHF2062" s="274" t="s">
        <v>2858</v>
      </c>
      <c r="CHG2062" s="274" t="s">
        <v>2858</v>
      </c>
      <c r="CHH2062" s="274" t="s">
        <v>2858</v>
      </c>
      <c r="CHI2062" s="274" t="s">
        <v>2858</v>
      </c>
      <c r="CHJ2062" s="274" t="s">
        <v>2858</v>
      </c>
      <c r="CHK2062" s="274" t="s">
        <v>2858</v>
      </c>
      <c r="CHL2062" s="274" t="s">
        <v>2858</v>
      </c>
      <c r="CHM2062" s="274" t="s">
        <v>2858</v>
      </c>
      <c r="CHN2062" s="274" t="s">
        <v>2858</v>
      </c>
      <c r="CHO2062" s="274" t="s">
        <v>2858</v>
      </c>
      <c r="CHP2062" s="274" t="s">
        <v>2858</v>
      </c>
      <c r="CHQ2062" s="274" t="s">
        <v>2858</v>
      </c>
      <c r="CHR2062" s="274" t="s">
        <v>2858</v>
      </c>
      <c r="CHS2062" s="274" t="s">
        <v>2858</v>
      </c>
      <c r="CHT2062" s="274" t="s">
        <v>2858</v>
      </c>
      <c r="CHU2062" s="274" t="s">
        <v>2858</v>
      </c>
      <c r="CHV2062" s="274" t="s">
        <v>2858</v>
      </c>
      <c r="CHW2062" s="274" t="s">
        <v>2858</v>
      </c>
      <c r="CHX2062" s="274" t="s">
        <v>2858</v>
      </c>
      <c r="CHY2062" s="274" t="s">
        <v>2858</v>
      </c>
      <c r="CHZ2062" s="274" t="s">
        <v>2858</v>
      </c>
      <c r="CIA2062" s="274" t="s">
        <v>2858</v>
      </c>
      <c r="CIB2062" s="274" t="s">
        <v>2858</v>
      </c>
      <c r="CIC2062" s="274" t="s">
        <v>2858</v>
      </c>
      <c r="CID2062" s="274" t="s">
        <v>2858</v>
      </c>
      <c r="CIE2062" s="274" t="s">
        <v>2858</v>
      </c>
      <c r="CIF2062" s="274" t="s">
        <v>2858</v>
      </c>
      <c r="CIG2062" s="274" t="s">
        <v>2858</v>
      </c>
      <c r="CIH2062" s="274" t="s">
        <v>2858</v>
      </c>
      <c r="CII2062" s="274" t="s">
        <v>2858</v>
      </c>
      <c r="CIJ2062" s="274" t="s">
        <v>2858</v>
      </c>
      <c r="CIK2062" s="274" t="s">
        <v>2858</v>
      </c>
      <c r="CIL2062" s="274" t="s">
        <v>2858</v>
      </c>
      <c r="CIM2062" s="274" t="s">
        <v>2858</v>
      </c>
      <c r="CIN2062" s="274" t="s">
        <v>2858</v>
      </c>
      <c r="CIO2062" s="274" t="s">
        <v>2858</v>
      </c>
      <c r="CIP2062" s="274" t="s">
        <v>2858</v>
      </c>
      <c r="CIQ2062" s="274" t="s">
        <v>2858</v>
      </c>
      <c r="CIR2062" s="274" t="s">
        <v>2858</v>
      </c>
      <c r="CIS2062" s="274" t="s">
        <v>2858</v>
      </c>
      <c r="CIT2062" s="274" t="s">
        <v>2858</v>
      </c>
      <c r="CIU2062" s="274" t="s">
        <v>2858</v>
      </c>
      <c r="CIV2062" s="274" t="s">
        <v>2858</v>
      </c>
      <c r="CIW2062" s="274" t="s">
        <v>2858</v>
      </c>
      <c r="CIX2062" s="274" t="s">
        <v>2858</v>
      </c>
      <c r="CIY2062" s="274" t="s">
        <v>2858</v>
      </c>
      <c r="CIZ2062" s="274" t="s">
        <v>2858</v>
      </c>
      <c r="CJA2062" s="274" t="s">
        <v>2858</v>
      </c>
      <c r="CJB2062" s="274" t="s">
        <v>2858</v>
      </c>
      <c r="CJC2062" s="274" t="s">
        <v>2858</v>
      </c>
      <c r="CJD2062" s="274" t="s">
        <v>2858</v>
      </c>
      <c r="CJE2062" s="274" t="s">
        <v>2858</v>
      </c>
      <c r="CJF2062" s="274" t="s">
        <v>2858</v>
      </c>
      <c r="CJG2062" s="274" t="s">
        <v>2858</v>
      </c>
      <c r="CJH2062" s="274" t="s">
        <v>2858</v>
      </c>
      <c r="CJI2062" s="274" t="s">
        <v>2858</v>
      </c>
      <c r="CJJ2062" s="274" t="s">
        <v>2858</v>
      </c>
      <c r="CJK2062" s="274" t="s">
        <v>2858</v>
      </c>
      <c r="CJL2062" s="274" t="s">
        <v>2858</v>
      </c>
      <c r="CJM2062" s="274" t="s">
        <v>2858</v>
      </c>
      <c r="CJN2062" s="274" t="s">
        <v>2858</v>
      </c>
      <c r="CJO2062" s="274" t="s">
        <v>2858</v>
      </c>
      <c r="CJP2062" s="274" t="s">
        <v>2858</v>
      </c>
      <c r="CJQ2062" s="274" t="s">
        <v>2858</v>
      </c>
      <c r="CJR2062" s="274" t="s">
        <v>2858</v>
      </c>
      <c r="CJS2062" s="274" t="s">
        <v>2858</v>
      </c>
      <c r="CJT2062" s="274" t="s">
        <v>2858</v>
      </c>
      <c r="CJU2062" s="274" t="s">
        <v>2858</v>
      </c>
      <c r="CJV2062" s="274" t="s">
        <v>2858</v>
      </c>
      <c r="CJW2062" s="274" t="s">
        <v>2858</v>
      </c>
      <c r="CJX2062" s="274" t="s">
        <v>2858</v>
      </c>
      <c r="CJY2062" s="274" t="s">
        <v>2858</v>
      </c>
      <c r="CJZ2062" s="274" t="s">
        <v>2858</v>
      </c>
      <c r="CKA2062" s="274" t="s">
        <v>2858</v>
      </c>
      <c r="CKB2062" s="274" t="s">
        <v>2858</v>
      </c>
      <c r="CKC2062" s="274" t="s">
        <v>2858</v>
      </c>
      <c r="CKD2062" s="274" t="s">
        <v>2858</v>
      </c>
      <c r="CKE2062" s="274" t="s">
        <v>2858</v>
      </c>
      <c r="CKF2062" s="274" t="s">
        <v>2858</v>
      </c>
      <c r="CKG2062" s="274" t="s">
        <v>2858</v>
      </c>
      <c r="CKH2062" s="274" t="s">
        <v>2858</v>
      </c>
      <c r="CKI2062" s="274" t="s">
        <v>2858</v>
      </c>
      <c r="CKJ2062" s="274" t="s">
        <v>2858</v>
      </c>
      <c r="CKK2062" s="274" t="s">
        <v>2858</v>
      </c>
      <c r="CKL2062" s="274" t="s">
        <v>2858</v>
      </c>
      <c r="CKM2062" s="274" t="s">
        <v>2858</v>
      </c>
      <c r="CKN2062" s="274" t="s">
        <v>2858</v>
      </c>
      <c r="CKO2062" s="274" t="s">
        <v>2858</v>
      </c>
      <c r="CKP2062" s="274" t="s">
        <v>2858</v>
      </c>
      <c r="CKQ2062" s="274" t="s">
        <v>2858</v>
      </c>
      <c r="CKR2062" s="274" t="s">
        <v>2858</v>
      </c>
      <c r="CKS2062" s="274" t="s">
        <v>2858</v>
      </c>
      <c r="CKT2062" s="274" t="s">
        <v>2858</v>
      </c>
      <c r="CKU2062" s="274" t="s">
        <v>2858</v>
      </c>
      <c r="CKV2062" s="274" t="s">
        <v>2858</v>
      </c>
      <c r="CKW2062" s="274" t="s">
        <v>2858</v>
      </c>
      <c r="CKX2062" s="274" t="s">
        <v>2858</v>
      </c>
      <c r="CKY2062" s="274" t="s">
        <v>2858</v>
      </c>
      <c r="CKZ2062" s="274" t="s">
        <v>2858</v>
      </c>
      <c r="CLA2062" s="274" t="s">
        <v>2858</v>
      </c>
      <c r="CLB2062" s="274" t="s">
        <v>2858</v>
      </c>
      <c r="CLC2062" s="274" t="s">
        <v>2858</v>
      </c>
      <c r="CLD2062" s="274" t="s">
        <v>2858</v>
      </c>
      <c r="CLE2062" s="274" t="s">
        <v>2858</v>
      </c>
      <c r="CLF2062" s="274" t="s">
        <v>2858</v>
      </c>
      <c r="CLG2062" s="274" t="s">
        <v>2858</v>
      </c>
      <c r="CLH2062" s="274" t="s">
        <v>2858</v>
      </c>
      <c r="CLI2062" s="274" t="s">
        <v>2858</v>
      </c>
      <c r="CLJ2062" s="274" t="s">
        <v>2858</v>
      </c>
      <c r="CLK2062" s="274" t="s">
        <v>2858</v>
      </c>
      <c r="CLL2062" s="274" t="s">
        <v>2858</v>
      </c>
      <c r="CLM2062" s="274" t="s">
        <v>2858</v>
      </c>
      <c r="CLN2062" s="274" t="s">
        <v>2858</v>
      </c>
      <c r="CLO2062" s="274" t="s">
        <v>2858</v>
      </c>
      <c r="CLP2062" s="274" t="s">
        <v>2858</v>
      </c>
      <c r="CLQ2062" s="274" t="s">
        <v>2858</v>
      </c>
      <c r="CLR2062" s="274" t="s">
        <v>2858</v>
      </c>
      <c r="CLS2062" s="274" t="s">
        <v>2858</v>
      </c>
      <c r="CLT2062" s="274" t="s">
        <v>2858</v>
      </c>
      <c r="CLU2062" s="274" t="s">
        <v>2858</v>
      </c>
      <c r="CLV2062" s="274" t="s">
        <v>2858</v>
      </c>
      <c r="CLW2062" s="274" t="s">
        <v>2858</v>
      </c>
      <c r="CLX2062" s="274" t="s">
        <v>2858</v>
      </c>
      <c r="CLY2062" s="274" t="s">
        <v>2858</v>
      </c>
      <c r="CLZ2062" s="274" t="s">
        <v>2858</v>
      </c>
      <c r="CMA2062" s="274" t="s">
        <v>2858</v>
      </c>
      <c r="CMB2062" s="274" t="s">
        <v>2858</v>
      </c>
      <c r="CMC2062" s="274" t="s">
        <v>2858</v>
      </c>
      <c r="CMD2062" s="274" t="s">
        <v>2858</v>
      </c>
      <c r="CME2062" s="274" t="s">
        <v>2858</v>
      </c>
      <c r="CMF2062" s="274" t="s">
        <v>2858</v>
      </c>
      <c r="CMG2062" s="274" t="s">
        <v>2858</v>
      </c>
      <c r="CMH2062" s="274" t="s">
        <v>2858</v>
      </c>
      <c r="CMI2062" s="274" t="s">
        <v>2858</v>
      </c>
      <c r="CMJ2062" s="274" t="s">
        <v>2858</v>
      </c>
      <c r="CMK2062" s="274" t="s">
        <v>2858</v>
      </c>
      <c r="CML2062" s="274" t="s">
        <v>2858</v>
      </c>
      <c r="CMM2062" s="274" t="s">
        <v>2858</v>
      </c>
      <c r="CMN2062" s="274" t="s">
        <v>2858</v>
      </c>
      <c r="CMO2062" s="274" t="s">
        <v>2858</v>
      </c>
      <c r="CMP2062" s="274" t="s">
        <v>2858</v>
      </c>
      <c r="CMQ2062" s="274" t="s">
        <v>2858</v>
      </c>
      <c r="CMR2062" s="274" t="s">
        <v>2858</v>
      </c>
      <c r="CMS2062" s="274" t="s">
        <v>2858</v>
      </c>
      <c r="CMT2062" s="274" t="s">
        <v>2858</v>
      </c>
      <c r="CMU2062" s="274" t="s">
        <v>2858</v>
      </c>
      <c r="CMV2062" s="274" t="s">
        <v>2858</v>
      </c>
      <c r="CMW2062" s="274" t="s">
        <v>2858</v>
      </c>
      <c r="CMX2062" s="274" t="s">
        <v>2858</v>
      </c>
      <c r="CMY2062" s="274" t="s">
        <v>2858</v>
      </c>
      <c r="CMZ2062" s="274" t="s">
        <v>2858</v>
      </c>
      <c r="CNA2062" s="274" t="s">
        <v>2858</v>
      </c>
      <c r="CNB2062" s="274" t="s">
        <v>2858</v>
      </c>
      <c r="CNC2062" s="274" t="s">
        <v>2858</v>
      </c>
      <c r="CND2062" s="274" t="s">
        <v>2858</v>
      </c>
      <c r="CNE2062" s="274" t="s">
        <v>2858</v>
      </c>
      <c r="CNF2062" s="274" t="s">
        <v>2858</v>
      </c>
      <c r="CNG2062" s="274" t="s">
        <v>2858</v>
      </c>
      <c r="CNH2062" s="274" t="s">
        <v>2858</v>
      </c>
      <c r="CNI2062" s="274" t="s">
        <v>2858</v>
      </c>
      <c r="CNJ2062" s="274" t="s">
        <v>2858</v>
      </c>
      <c r="CNK2062" s="274" t="s">
        <v>2858</v>
      </c>
      <c r="CNL2062" s="274" t="s">
        <v>2858</v>
      </c>
      <c r="CNM2062" s="274" t="s">
        <v>2858</v>
      </c>
      <c r="CNN2062" s="274" t="s">
        <v>2858</v>
      </c>
      <c r="CNO2062" s="274" t="s">
        <v>2858</v>
      </c>
      <c r="CNP2062" s="274" t="s">
        <v>2858</v>
      </c>
      <c r="CNQ2062" s="274" t="s">
        <v>2858</v>
      </c>
      <c r="CNR2062" s="274" t="s">
        <v>2858</v>
      </c>
      <c r="CNS2062" s="274" t="s">
        <v>2858</v>
      </c>
      <c r="CNT2062" s="274" t="s">
        <v>2858</v>
      </c>
      <c r="CNU2062" s="274" t="s">
        <v>2858</v>
      </c>
      <c r="CNV2062" s="274" t="s">
        <v>2858</v>
      </c>
      <c r="CNW2062" s="274" t="s">
        <v>2858</v>
      </c>
      <c r="CNX2062" s="274" t="s">
        <v>2858</v>
      </c>
      <c r="CNY2062" s="274" t="s">
        <v>2858</v>
      </c>
      <c r="CNZ2062" s="274" t="s">
        <v>2858</v>
      </c>
      <c r="COA2062" s="274" t="s">
        <v>2858</v>
      </c>
      <c r="COB2062" s="274" t="s">
        <v>2858</v>
      </c>
      <c r="COC2062" s="274" t="s">
        <v>2858</v>
      </c>
      <c r="COD2062" s="274" t="s">
        <v>2858</v>
      </c>
      <c r="COE2062" s="274" t="s">
        <v>2858</v>
      </c>
      <c r="COF2062" s="274" t="s">
        <v>2858</v>
      </c>
      <c r="COG2062" s="274" t="s">
        <v>2858</v>
      </c>
      <c r="COH2062" s="274" t="s">
        <v>2858</v>
      </c>
      <c r="COI2062" s="274" t="s">
        <v>2858</v>
      </c>
      <c r="COJ2062" s="274" t="s">
        <v>2858</v>
      </c>
      <c r="COK2062" s="274" t="s">
        <v>2858</v>
      </c>
      <c r="COL2062" s="274" t="s">
        <v>2858</v>
      </c>
      <c r="COM2062" s="274" t="s">
        <v>2858</v>
      </c>
      <c r="CON2062" s="274" t="s">
        <v>2858</v>
      </c>
      <c r="COO2062" s="274" t="s">
        <v>2858</v>
      </c>
      <c r="COP2062" s="274" t="s">
        <v>2858</v>
      </c>
      <c r="COQ2062" s="274" t="s">
        <v>2858</v>
      </c>
      <c r="COR2062" s="274" t="s">
        <v>2858</v>
      </c>
      <c r="COS2062" s="274" t="s">
        <v>2858</v>
      </c>
      <c r="COT2062" s="274" t="s">
        <v>2858</v>
      </c>
      <c r="COU2062" s="274" t="s">
        <v>2858</v>
      </c>
      <c r="COV2062" s="274" t="s">
        <v>2858</v>
      </c>
      <c r="COW2062" s="274" t="s">
        <v>2858</v>
      </c>
      <c r="COX2062" s="274" t="s">
        <v>2858</v>
      </c>
      <c r="COY2062" s="274" t="s">
        <v>2858</v>
      </c>
      <c r="COZ2062" s="274" t="s">
        <v>2858</v>
      </c>
      <c r="CPA2062" s="274" t="s">
        <v>2858</v>
      </c>
      <c r="CPB2062" s="274" t="s">
        <v>2858</v>
      </c>
      <c r="CPC2062" s="274" t="s">
        <v>2858</v>
      </c>
      <c r="CPD2062" s="274" t="s">
        <v>2858</v>
      </c>
      <c r="CPE2062" s="274" t="s">
        <v>2858</v>
      </c>
      <c r="CPF2062" s="274" t="s">
        <v>2858</v>
      </c>
      <c r="CPG2062" s="274" t="s">
        <v>2858</v>
      </c>
      <c r="CPH2062" s="274" t="s">
        <v>2858</v>
      </c>
      <c r="CPI2062" s="274" t="s">
        <v>2858</v>
      </c>
      <c r="CPJ2062" s="274" t="s">
        <v>2858</v>
      </c>
      <c r="CPK2062" s="274" t="s">
        <v>2858</v>
      </c>
      <c r="CPL2062" s="274" t="s">
        <v>2858</v>
      </c>
      <c r="CPM2062" s="274" t="s">
        <v>2858</v>
      </c>
      <c r="CPN2062" s="274" t="s">
        <v>2858</v>
      </c>
      <c r="CPO2062" s="274" t="s">
        <v>2858</v>
      </c>
      <c r="CPP2062" s="274" t="s">
        <v>2858</v>
      </c>
      <c r="CPQ2062" s="274" t="s">
        <v>2858</v>
      </c>
      <c r="CPR2062" s="274" t="s">
        <v>2858</v>
      </c>
      <c r="CPS2062" s="274" t="s">
        <v>2858</v>
      </c>
      <c r="CPT2062" s="274" t="s">
        <v>2858</v>
      </c>
      <c r="CPU2062" s="274" t="s">
        <v>2858</v>
      </c>
      <c r="CPV2062" s="274" t="s">
        <v>2858</v>
      </c>
      <c r="CPW2062" s="274" t="s">
        <v>2858</v>
      </c>
      <c r="CPX2062" s="274" t="s">
        <v>2858</v>
      </c>
      <c r="CPY2062" s="274" t="s">
        <v>2858</v>
      </c>
      <c r="CPZ2062" s="274" t="s">
        <v>2858</v>
      </c>
      <c r="CQA2062" s="274" t="s">
        <v>2858</v>
      </c>
      <c r="CQB2062" s="274" t="s">
        <v>2858</v>
      </c>
      <c r="CQC2062" s="274" t="s">
        <v>2858</v>
      </c>
      <c r="CQD2062" s="274" t="s">
        <v>2858</v>
      </c>
      <c r="CQE2062" s="274" t="s">
        <v>2858</v>
      </c>
      <c r="CQF2062" s="274" t="s">
        <v>2858</v>
      </c>
      <c r="CQG2062" s="274" t="s">
        <v>2858</v>
      </c>
      <c r="CQH2062" s="274" t="s">
        <v>2858</v>
      </c>
      <c r="CQI2062" s="274" t="s">
        <v>2858</v>
      </c>
      <c r="CQJ2062" s="274" t="s">
        <v>2858</v>
      </c>
      <c r="CQK2062" s="274" t="s">
        <v>2858</v>
      </c>
      <c r="CQL2062" s="274" t="s">
        <v>2858</v>
      </c>
      <c r="CQM2062" s="274" t="s">
        <v>2858</v>
      </c>
      <c r="CQN2062" s="274" t="s">
        <v>2858</v>
      </c>
      <c r="CQO2062" s="274" t="s">
        <v>2858</v>
      </c>
      <c r="CQP2062" s="274" t="s">
        <v>2858</v>
      </c>
      <c r="CQQ2062" s="274" t="s">
        <v>2858</v>
      </c>
      <c r="CQR2062" s="274" t="s">
        <v>2858</v>
      </c>
      <c r="CQS2062" s="274" t="s">
        <v>2858</v>
      </c>
      <c r="CQT2062" s="274" t="s">
        <v>2858</v>
      </c>
      <c r="CQU2062" s="274" t="s">
        <v>2858</v>
      </c>
      <c r="CQV2062" s="274" t="s">
        <v>2858</v>
      </c>
      <c r="CQW2062" s="274" t="s">
        <v>2858</v>
      </c>
      <c r="CQX2062" s="274" t="s">
        <v>2858</v>
      </c>
      <c r="CQY2062" s="274" t="s">
        <v>2858</v>
      </c>
      <c r="CQZ2062" s="274" t="s">
        <v>2858</v>
      </c>
      <c r="CRA2062" s="274" t="s">
        <v>2858</v>
      </c>
      <c r="CRB2062" s="274" t="s">
        <v>2858</v>
      </c>
      <c r="CRC2062" s="274" t="s">
        <v>2858</v>
      </c>
      <c r="CRD2062" s="274" t="s">
        <v>2858</v>
      </c>
      <c r="CRE2062" s="274" t="s">
        <v>2858</v>
      </c>
      <c r="CRF2062" s="274" t="s">
        <v>2858</v>
      </c>
      <c r="CRG2062" s="274" t="s">
        <v>2858</v>
      </c>
      <c r="CRH2062" s="274" t="s">
        <v>2858</v>
      </c>
      <c r="CRI2062" s="274" t="s">
        <v>2858</v>
      </c>
      <c r="CRJ2062" s="274" t="s">
        <v>2858</v>
      </c>
      <c r="CRK2062" s="274" t="s">
        <v>2858</v>
      </c>
      <c r="CRL2062" s="274" t="s">
        <v>2858</v>
      </c>
      <c r="CRM2062" s="274" t="s">
        <v>2858</v>
      </c>
      <c r="CRN2062" s="274" t="s">
        <v>2858</v>
      </c>
      <c r="CRO2062" s="274" t="s">
        <v>2858</v>
      </c>
      <c r="CRP2062" s="274" t="s">
        <v>2858</v>
      </c>
      <c r="CRQ2062" s="274" t="s">
        <v>2858</v>
      </c>
      <c r="CRR2062" s="274" t="s">
        <v>2858</v>
      </c>
      <c r="CRS2062" s="274" t="s">
        <v>2858</v>
      </c>
      <c r="CRT2062" s="274" t="s">
        <v>2858</v>
      </c>
      <c r="CRU2062" s="274" t="s">
        <v>2858</v>
      </c>
      <c r="CRV2062" s="274" t="s">
        <v>2858</v>
      </c>
      <c r="CRW2062" s="274" t="s">
        <v>2858</v>
      </c>
      <c r="CRX2062" s="274" t="s">
        <v>2858</v>
      </c>
      <c r="CRY2062" s="274" t="s">
        <v>2858</v>
      </c>
      <c r="CRZ2062" s="274" t="s">
        <v>2858</v>
      </c>
      <c r="CSA2062" s="274" t="s">
        <v>2858</v>
      </c>
      <c r="CSB2062" s="274" t="s">
        <v>2858</v>
      </c>
      <c r="CSC2062" s="274" t="s">
        <v>2858</v>
      </c>
      <c r="CSD2062" s="274" t="s">
        <v>2858</v>
      </c>
      <c r="CSE2062" s="274" t="s">
        <v>2858</v>
      </c>
      <c r="CSF2062" s="274" t="s">
        <v>2858</v>
      </c>
      <c r="CSG2062" s="274" t="s">
        <v>2858</v>
      </c>
      <c r="CSH2062" s="274" t="s">
        <v>2858</v>
      </c>
      <c r="CSI2062" s="274" t="s">
        <v>2858</v>
      </c>
      <c r="CSJ2062" s="274" t="s">
        <v>2858</v>
      </c>
      <c r="CSK2062" s="274" t="s">
        <v>2858</v>
      </c>
      <c r="CSL2062" s="274" t="s">
        <v>2858</v>
      </c>
      <c r="CSM2062" s="274" t="s">
        <v>2858</v>
      </c>
      <c r="CSN2062" s="274" t="s">
        <v>2858</v>
      </c>
      <c r="CSO2062" s="274" t="s">
        <v>2858</v>
      </c>
      <c r="CSP2062" s="274" t="s">
        <v>2858</v>
      </c>
      <c r="CSQ2062" s="274" t="s">
        <v>2858</v>
      </c>
      <c r="CSR2062" s="274" t="s">
        <v>2858</v>
      </c>
      <c r="CSS2062" s="274" t="s">
        <v>2858</v>
      </c>
      <c r="CST2062" s="274" t="s">
        <v>2858</v>
      </c>
      <c r="CSU2062" s="274" t="s">
        <v>2858</v>
      </c>
      <c r="CSV2062" s="274" t="s">
        <v>2858</v>
      </c>
      <c r="CSW2062" s="274" t="s">
        <v>2858</v>
      </c>
      <c r="CSX2062" s="274" t="s">
        <v>2858</v>
      </c>
      <c r="CSY2062" s="274" t="s">
        <v>2858</v>
      </c>
      <c r="CSZ2062" s="274" t="s">
        <v>2858</v>
      </c>
      <c r="CTA2062" s="274" t="s">
        <v>2858</v>
      </c>
      <c r="CTB2062" s="274" t="s">
        <v>2858</v>
      </c>
      <c r="CTC2062" s="274" t="s">
        <v>2858</v>
      </c>
      <c r="CTD2062" s="274" t="s">
        <v>2858</v>
      </c>
      <c r="CTE2062" s="274" t="s">
        <v>2858</v>
      </c>
      <c r="CTF2062" s="274" t="s">
        <v>2858</v>
      </c>
      <c r="CTG2062" s="274" t="s">
        <v>2858</v>
      </c>
      <c r="CTH2062" s="274" t="s">
        <v>2858</v>
      </c>
      <c r="CTI2062" s="274" t="s">
        <v>2858</v>
      </c>
      <c r="CTJ2062" s="274" t="s">
        <v>2858</v>
      </c>
      <c r="CTK2062" s="274" t="s">
        <v>2858</v>
      </c>
      <c r="CTL2062" s="274" t="s">
        <v>2858</v>
      </c>
      <c r="CTM2062" s="274" t="s">
        <v>2858</v>
      </c>
      <c r="CTN2062" s="274" t="s">
        <v>2858</v>
      </c>
      <c r="CTO2062" s="274" t="s">
        <v>2858</v>
      </c>
      <c r="CTP2062" s="274" t="s">
        <v>2858</v>
      </c>
      <c r="CTQ2062" s="274" t="s">
        <v>2858</v>
      </c>
      <c r="CTR2062" s="274" t="s">
        <v>2858</v>
      </c>
      <c r="CTS2062" s="274" t="s">
        <v>2858</v>
      </c>
      <c r="CTT2062" s="274" t="s">
        <v>2858</v>
      </c>
      <c r="CTU2062" s="274" t="s">
        <v>2858</v>
      </c>
      <c r="CTV2062" s="274" t="s">
        <v>2858</v>
      </c>
      <c r="CTW2062" s="274" t="s">
        <v>2858</v>
      </c>
      <c r="CTX2062" s="274" t="s">
        <v>2858</v>
      </c>
      <c r="CTY2062" s="274" t="s">
        <v>2858</v>
      </c>
      <c r="CTZ2062" s="274" t="s">
        <v>2858</v>
      </c>
      <c r="CUA2062" s="274" t="s">
        <v>2858</v>
      </c>
      <c r="CUB2062" s="274" t="s">
        <v>2858</v>
      </c>
      <c r="CUC2062" s="274" t="s">
        <v>2858</v>
      </c>
      <c r="CUD2062" s="274" t="s">
        <v>2858</v>
      </c>
      <c r="CUE2062" s="274" t="s">
        <v>2858</v>
      </c>
      <c r="CUF2062" s="274" t="s">
        <v>2858</v>
      </c>
      <c r="CUG2062" s="274" t="s">
        <v>2858</v>
      </c>
      <c r="CUH2062" s="274" t="s">
        <v>2858</v>
      </c>
      <c r="CUI2062" s="274" t="s">
        <v>2858</v>
      </c>
      <c r="CUJ2062" s="274" t="s">
        <v>2858</v>
      </c>
      <c r="CUK2062" s="274" t="s">
        <v>2858</v>
      </c>
      <c r="CUL2062" s="274" t="s">
        <v>2858</v>
      </c>
      <c r="CUM2062" s="274" t="s">
        <v>2858</v>
      </c>
      <c r="CUN2062" s="274" t="s">
        <v>2858</v>
      </c>
      <c r="CUO2062" s="274" t="s">
        <v>2858</v>
      </c>
      <c r="CUP2062" s="274" t="s">
        <v>2858</v>
      </c>
      <c r="CUQ2062" s="274" t="s">
        <v>2858</v>
      </c>
      <c r="CUR2062" s="274" t="s">
        <v>2858</v>
      </c>
      <c r="CUS2062" s="274" t="s">
        <v>2858</v>
      </c>
      <c r="CUT2062" s="274" t="s">
        <v>2858</v>
      </c>
      <c r="CUU2062" s="274" t="s">
        <v>2858</v>
      </c>
      <c r="CUV2062" s="274" t="s">
        <v>2858</v>
      </c>
      <c r="CUW2062" s="274" t="s">
        <v>2858</v>
      </c>
      <c r="CUX2062" s="274" t="s">
        <v>2858</v>
      </c>
      <c r="CUY2062" s="274" t="s">
        <v>2858</v>
      </c>
      <c r="CUZ2062" s="274" t="s">
        <v>2858</v>
      </c>
      <c r="CVA2062" s="274" t="s">
        <v>2858</v>
      </c>
      <c r="CVB2062" s="274" t="s">
        <v>2858</v>
      </c>
      <c r="CVC2062" s="274" t="s">
        <v>2858</v>
      </c>
      <c r="CVD2062" s="274" t="s">
        <v>2858</v>
      </c>
      <c r="CVE2062" s="274" t="s">
        <v>2858</v>
      </c>
      <c r="CVF2062" s="274" t="s">
        <v>2858</v>
      </c>
      <c r="CVG2062" s="274" t="s">
        <v>2858</v>
      </c>
      <c r="CVH2062" s="274" t="s">
        <v>2858</v>
      </c>
      <c r="CVI2062" s="274" t="s">
        <v>2858</v>
      </c>
      <c r="CVJ2062" s="274" t="s">
        <v>2858</v>
      </c>
      <c r="CVK2062" s="274" t="s">
        <v>2858</v>
      </c>
      <c r="CVL2062" s="274" t="s">
        <v>2858</v>
      </c>
      <c r="CVM2062" s="274" t="s">
        <v>2858</v>
      </c>
      <c r="CVN2062" s="274" t="s">
        <v>2858</v>
      </c>
      <c r="CVO2062" s="274" t="s">
        <v>2858</v>
      </c>
      <c r="CVP2062" s="274" t="s">
        <v>2858</v>
      </c>
      <c r="CVQ2062" s="274" t="s">
        <v>2858</v>
      </c>
      <c r="CVR2062" s="274" t="s">
        <v>2858</v>
      </c>
      <c r="CVS2062" s="274" t="s">
        <v>2858</v>
      </c>
      <c r="CVT2062" s="274" t="s">
        <v>2858</v>
      </c>
      <c r="CVU2062" s="274" t="s">
        <v>2858</v>
      </c>
      <c r="CVV2062" s="274" t="s">
        <v>2858</v>
      </c>
      <c r="CVW2062" s="274" t="s">
        <v>2858</v>
      </c>
      <c r="CVX2062" s="274" t="s">
        <v>2858</v>
      </c>
      <c r="CVY2062" s="274" t="s">
        <v>2858</v>
      </c>
      <c r="CVZ2062" s="274" t="s">
        <v>2858</v>
      </c>
      <c r="CWA2062" s="274" t="s">
        <v>2858</v>
      </c>
      <c r="CWB2062" s="274" t="s">
        <v>2858</v>
      </c>
      <c r="CWC2062" s="274" t="s">
        <v>2858</v>
      </c>
      <c r="CWD2062" s="274" t="s">
        <v>2858</v>
      </c>
      <c r="CWE2062" s="274" t="s">
        <v>2858</v>
      </c>
      <c r="CWF2062" s="274" t="s">
        <v>2858</v>
      </c>
      <c r="CWG2062" s="274" t="s">
        <v>2858</v>
      </c>
      <c r="CWH2062" s="274" t="s">
        <v>2858</v>
      </c>
      <c r="CWI2062" s="274" t="s">
        <v>2858</v>
      </c>
      <c r="CWJ2062" s="274" t="s">
        <v>2858</v>
      </c>
      <c r="CWK2062" s="274" t="s">
        <v>2858</v>
      </c>
      <c r="CWL2062" s="274" t="s">
        <v>2858</v>
      </c>
      <c r="CWM2062" s="274" t="s">
        <v>2858</v>
      </c>
      <c r="CWN2062" s="274" t="s">
        <v>2858</v>
      </c>
      <c r="CWO2062" s="274" t="s">
        <v>2858</v>
      </c>
      <c r="CWP2062" s="274" t="s">
        <v>2858</v>
      </c>
      <c r="CWQ2062" s="274" t="s">
        <v>2858</v>
      </c>
      <c r="CWR2062" s="274" t="s">
        <v>2858</v>
      </c>
      <c r="CWS2062" s="274" t="s">
        <v>2858</v>
      </c>
      <c r="CWT2062" s="274" t="s">
        <v>2858</v>
      </c>
      <c r="CWU2062" s="274" t="s">
        <v>2858</v>
      </c>
      <c r="CWV2062" s="274" t="s">
        <v>2858</v>
      </c>
      <c r="CWW2062" s="274" t="s">
        <v>2858</v>
      </c>
      <c r="CWX2062" s="274" t="s">
        <v>2858</v>
      </c>
      <c r="CWY2062" s="274" t="s">
        <v>2858</v>
      </c>
      <c r="CWZ2062" s="274" t="s">
        <v>2858</v>
      </c>
      <c r="CXA2062" s="274" t="s">
        <v>2858</v>
      </c>
      <c r="CXB2062" s="274" t="s">
        <v>2858</v>
      </c>
      <c r="CXC2062" s="274" t="s">
        <v>2858</v>
      </c>
      <c r="CXD2062" s="274" t="s">
        <v>2858</v>
      </c>
      <c r="CXE2062" s="274" t="s">
        <v>2858</v>
      </c>
      <c r="CXF2062" s="274" t="s">
        <v>2858</v>
      </c>
      <c r="CXG2062" s="274" t="s">
        <v>2858</v>
      </c>
      <c r="CXH2062" s="274" t="s">
        <v>2858</v>
      </c>
      <c r="CXI2062" s="274" t="s">
        <v>2858</v>
      </c>
      <c r="CXJ2062" s="274" t="s">
        <v>2858</v>
      </c>
      <c r="CXK2062" s="274" t="s">
        <v>2858</v>
      </c>
      <c r="CXL2062" s="274" t="s">
        <v>2858</v>
      </c>
      <c r="CXM2062" s="274" t="s">
        <v>2858</v>
      </c>
      <c r="CXN2062" s="274" t="s">
        <v>2858</v>
      </c>
      <c r="CXO2062" s="274" t="s">
        <v>2858</v>
      </c>
      <c r="CXP2062" s="274" t="s">
        <v>2858</v>
      </c>
      <c r="CXQ2062" s="274" t="s">
        <v>2858</v>
      </c>
      <c r="CXR2062" s="274" t="s">
        <v>2858</v>
      </c>
      <c r="CXS2062" s="274" t="s">
        <v>2858</v>
      </c>
      <c r="CXT2062" s="274" t="s">
        <v>2858</v>
      </c>
      <c r="CXU2062" s="274" t="s">
        <v>2858</v>
      </c>
      <c r="CXV2062" s="274" t="s">
        <v>2858</v>
      </c>
      <c r="CXW2062" s="274" t="s">
        <v>2858</v>
      </c>
      <c r="CXX2062" s="274" t="s">
        <v>2858</v>
      </c>
      <c r="CXY2062" s="274" t="s">
        <v>2858</v>
      </c>
      <c r="CXZ2062" s="274" t="s">
        <v>2858</v>
      </c>
      <c r="CYA2062" s="274" t="s">
        <v>2858</v>
      </c>
      <c r="CYB2062" s="274" t="s">
        <v>2858</v>
      </c>
      <c r="CYC2062" s="274" t="s">
        <v>2858</v>
      </c>
      <c r="CYD2062" s="274" t="s">
        <v>2858</v>
      </c>
      <c r="CYE2062" s="274" t="s">
        <v>2858</v>
      </c>
      <c r="CYF2062" s="274" t="s">
        <v>2858</v>
      </c>
      <c r="CYG2062" s="274" t="s">
        <v>2858</v>
      </c>
      <c r="CYH2062" s="274" t="s">
        <v>2858</v>
      </c>
      <c r="CYI2062" s="274" t="s">
        <v>2858</v>
      </c>
      <c r="CYJ2062" s="274" t="s">
        <v>2858</v>
      </c>
      <c r="CYK2062" s="274" t="s">
        <v>2858</v>
      </c>
      <c r="CYL2062" s="274" t="s">
        <v>2858</v>
      </c>
      <c r="CYM2062" s="274" t="s">
        <v>2858</v>
      </c>
      <c r="CYN2062" s="274" t="s">
        <v>2858</v>
      </c>
      <c r="CYO2062" s="274" t="s">
        <v>2858</v>
      </c>
      <c r="CYP2062" s="274" t="s">
        <v>2858</v>
      </c>
      <c r="CYQ2062" s="274" t="s">
        <v>2858</v>
      </c>
      <c r="CYR2062" s="274" t="s">
        <v>2858</v>
      </c>
      <c r="CYS2062" s="274" t="s">
        <v>2858</v>
      </c>
      <c r="CYT2062" s="274" t="s">
        <v>2858</v>
      </c>
      <c r="CYU2062" s="274" t="s">
        <v>2858</v>
      </c>
      <c r="CYV2062" s="274" t="s">
        <v>2858</v>
      </c>
      <c r="CYW2062" s="274" t="s">
        <v>2858</v>
      </c>
      <c r="CYX2062" s="274" t="s">
        <v>2858</v>
      </c>
      <c r="CYY2062" s="274" t="s">
        <v>2858</v>
      </c>
      <c r="CYZ2062" s="274" t="s">
        <v>2858</v>
      </c>
      <c r="CZA2062" s="274" t="s">
        <v>2858</v>
      </c>
      <c r="CZB2062" s="274" t="s">
        <v>2858</v>
      </c>
      <c r="CZC2062" s="274" t="s">
        <v>2858</v>
      </c>
      <c r="CZD2062" s="274" t="s">
        <v>2858</v>
      </c>
      <c r="CZE2062" s="274" t="s">
        <v>2858</v>
      </c>
      <c r="CZF2062" s="274" t="s">
        <v>2858</v>
      </c>
      <c r="CZG2062" s="274" t="s">
        <v>2858</v>
      </c>
      <c r="CZH2062" s="274" t="s">
        <v>2858</v>
      </c>
      <c r="CZI2062" s="274" t="s">
        <v>2858</v>
      </c>
      <c r="CZJ2062" s="274" t="s">
        <v>2858</v>
      </c>
      <c r="CZK2062" s="274" t="s">
        <v>2858</v>
      </c>
      <c r="CZL2062" s="274" t="s">
        <v>2858</v>
      </c>
      <c r="CZM2062" s="274" t="s">
        <v>2858</v>
      </c>
      <c r="CZN2062" s="274" t="s">
        <v>2858</v>
      </c>
      <c r="CZO2062" s="274" t="s">
        <v>2858</v>
      </c>
      <c r="CZP2062" s="274" t="s">
        <v>2858</v>
      </c>
      <c r="CZQ2062" s="274" t="s">
        <v>2858</v>
      </c>
      <c r="CZR2062" s="274" t="s">
        <v>2858</v>
      </c>
      <c r="CZS2062" s="274" t="s">
        <v>2858</v>
      </c>
      <c r="CZT2062" s="274" t="s">
        <v>2858</v>
      </c>
      <c r="CZU2062" s="274" t="s">
        <v>2858</v>
      </c>
      <c r="CZV2062" s="274" t="s">
        <v>2858</v>
      </c>
      <c r="CZW2062" s="274" t="s">
        <v>2858</v>
      </c>
      <c r="CZX2062" s="274" t="s">
        <v>2858</v>
      </c>
      <c r="CZY2062" s="274" t="s">
        <v>2858</v>
      </c>
      <c r="CZZ2062" s="274" t="s">
        <v>2858</v>
      </c>
      <c r="DAA2062" s="274" t="s">
        <v>2858</v>
      </c>
      <c r="DAB2062" s="274" t="s">
        <v>2858</v>
      </c>
      <c r="DAC2062" s="274" t="s">
        <v>2858</v>
      </c>
      <c r="DAD2062" s="274" t="s">
        <v>2858</v>
      </c>
      <c r="DAE2062" s="274" t="s">
        <v>2858</v>
      </c>
      <c r="DAF2062" s="274" t="s">
        <v>2858</v>
      </c>
      <c r="DAG2062" s="274" t="s">
        <v>2858</v>
      </c>
      <c r="DAH2062" s="274" t="s">
        <v>2858</v>
      </c>
      <c r="DAI2062" s="274" t="s">
        <v>2858</v>
      </c>
      <c r="DAJ2062" s="274" t="s">
        <v>2858</v>
      </c>
      <c r="DAK2062" s="274" t="s">
        <v>2858</v>
      </c>
      <c r="DAL2062" s="274" t="s">
        <v>2858</v>
      </c>
      <c r="DAM2062" s="274" t="s">
        <v>2858</v>
      </c>
      <c r="DAN2062" s="274" t="s">
        <v>2858</v>
      </c>
      <c r="DAO2062" s="274" t="s">
        <v>2858</v>
      </c>
      <c r="DAP2062" s="274" t="s">
        <v>2858</v>
      </c>
      <c r="DAQ2062" s="274" t="s">
        <v>2858</v>
      </c>
      <c r="DAR2062" s="274" t="s">
        <v>2858</v>
      </c>
      <c r="DAS2062" s="274" t="s">
        <v>2858</v>
      </c>
      <c r="DAT2062" s="274" t="s">
        <v>2858</v>
      </c>
      <c r="DAU2062" s="274" t="s">
        <v>2858</v>
      </c>
      <c r="DAV2062" s="274" t="s">
        <v>2858</v>
      </c>
      <c r="DAW2062" s="274" t="s">
        <v>2858</v>
      </c>
      <c r="DAX2062" s="274" t="s">
        <v>2858</v>
      </c>
      <c r="DAY2062" s="274" t="s">
        <v>2858</v>
      </c>
      <c r="DAZ2062" s="274" t="s">
        <v>2858</v>
      </c>
      <c r="DBA2062" s="274" t="s">
        <v>2858</v>
      </c>
      <c r="DBB2062" s="274" t="s">
        <v>2858</v>
      </c>
      <c r="DBC2062" s="274" t="s">
        <v>2858</v>
      </c>
      <c r="DBD2062" s="274" t="s">
        <v>2858</v>
      </c>
      <c r="DBE2062" s="274" t="s">
        <v>2858</v>
      </c>
      <c r="DBF2062" s="274" t="s">
        <v>2858</v>
      </c>
      <c r="DBG2062" s="274" t="s">
        <v>2858</v>
      </c>
      <c r="DBH2062" s="274" t="s">
        <v>2858</v>
      </c>
      <c r="DBI2062" s="274" t="s">
        <v>2858</v>
      </c>
      <c r="DBJ2062" s="274" t="s">
        <v>2858</v>
      </c>
      <c r="DBK2062" s="274" t="s">
        <v>2858</v>
      </c>
      <c r="DBL2062" s="274" t="s">
        <v>2858</v>
      </c>
      <c r="DBM2062" s="274" t="s">
        <v>2858</v>
      </c>
      <c r="DBN2062" s="274" t="s">
        <v>2858</v>
      </c>
      <c r="DBO2062" s="274" t="s">
        <v>2858</v>
      </c>
      <c r="DBP2062" s="274" t="s">
        <v>2858</v>
      </c>
      <c r="DBQ2062" s="274" t="s">
        <v>2858</v>
      </c>
      <c r="DBR2062" s="274" t="s">
        <v>2858</v>
      </c>
      <c r="DBS2062" s="274" t="s">
        <v>2858</v>
      </c>
      <c r="DBT2062" s="274" t="s">
        <v>2858</v>
      </c>
      <c r="DBU2062" s="274" t="s">
        <v>2858</v>
      </c>
      <c r="DBV2062" s="274" t="s">
        <v>2858</v>
      </c>
      <c r="DBW2062" s="274" t="s">
        <v>2858</v>
      </c>
      <c r="DBX2062" s="274" t="s">
        <v>2858</v>
      </c>
      <c r="DBY2062" s="274" t="s">
        <v>2858</v>
      </c>
      <c r="DBZ2062" s="274" t="s">
        <v>2858</v>
      </c>
      <c r="DCA2062" s="274" t="s">
        <v>2858</v>
      </c>
      <c r="DCB2062" s="274" t="s">
        <v>2858</v>
      </c>
      <c r="DCC2062" s="274" t="s">
        <v>2858</v>
      </c>
      <c r="DCD2062" s="274" t="s">
        <v>2858</v>
      </c>
      <c r="DCE2062" s="274" t="s">
        <v>2858</v>
      </c>
      <c r="DCF2062" s="274" t="s">
        <v>2858</v>
      </c>
      <c r="DCG2062" s="274" t="s">
        <v>2858</v>
      </c>
      <c r="DCH2062" s="274" t="s">
        <v>2858</v>
      </c>
      <c r="DCI2062" s="274" t="s">
        <v>2858</v>
      </c>
      <c r="DCJ2062" s="274" t="s">
        <v>2858</v>
      </c>
      <c r="DCK2062" s="274" t="s">
        <v>2858</v>
      </c>
      <c r="DCL2062" s="274" t="s">
        <v>2858</v>
      </c>
      <c r="DCM2062" s="274" t="s">
        <v>2858</v>
      </c>
      <c r="DCN2062" s="274" t="s">
        <v>2858</v>
      </c>
      <c r="DCO2062" s="274" t="s">
        <v>2858</v>
      </c>
      <c r="DCP2062" s="274" t="s">
        <v>2858</v>
      </c>
      <c r="DCQ2062" s="274" t="s">
        <v>2858</v>
      </c>
      <c r="DCR2062" s="274" t="s">
        <v>2858</v>
      </c>
      <c r="DCS2062" s="274" t="s">
        <v>2858</v>
      </c>
      <c r="DCT2062" s="274" t="s">
        <v>2858</v>
      </c>
      <c r="DCU2062" s="274" t="s">
        <v>2858</v>
      </c>
      <c r="DCV2062" s="274" t="s">
        <v>2858</v>
      </c>
      <c r="DCW2062" s="274" t="s">
        <v>2858</v>
      </c>
      <c r="DCX2062" s="274" t="s">
        <v>2858</v>
      </c>
      <c r="DCY2062" s="274" t="s">
        <v>2858</v>
      </c>
      <c r="DCZ2062" s="274" t="s">
        <v>2858</v>
      </c>
      <c r="DDA2062" s="274" t="s">
        <v>2858</v>
      </c>
      <c r="DDB2062" s="274" t="s">
        <v>2858</v>
      </c>
      <c r="DDC2062" s="274" t="s">
        <v>2858</v>
      </c>
      <c r="DDD2062" s="274" t="s">
        <v>2858</v>
      </c>
      <c r="DDE2062" s="274" t="s">
        <v>2858</v>
      </c>
      <c r="DDF2062" s="274" t="s">
        <v>2858</v>
      </c>
      <c r="DDG2062" s="274" t="s">
        <v>2858</v>
      </c>
      <c r="DDH2062" s="274" t="s">
        <v>2858</v>
      </c>
      <c r="DDI2062" s="274" t="s">
        <v>2858</v>
      </c>
      <c r="DDJ2062" s="274" t="s">
        <v>2858</v>
      </c>
      <c r="DDK2062" s="274" t="s">
        <v>2858</v>
      </c>
      <c r="DDL2062" s="274" t="s">
        <v>2858</v>
      </c>
      <c r="DDM2062" s="274" t="s">
        <v>2858</v>
      </c>
      <c r="DDN2062" s="274" t="s">
        <v>2858</v>
      </c>
      <c r="DDO2062" s="274" t="s">
        <v>2858</v>
      </c>
      <c r="DDP2062" s="274" t="s">
        <v>2858</v>
      </c>
      <c r="DDQ2062" s="274" t="s">
        <v>2858</v>
      </c>
      <c r="DDR2062" s="274" t="s">
        <v>2858</v>
      </c>
      <c r="DDS2062" s="274" t="s">
        <v>2858</v>
      </c>
      <c r="DDT2062" s="274" t="s">
        <v>2858</v>
      </c>
      <c r="DDU2062" s="274" t="s">
        <v>2858</v>
      </c>
      <c r="DDV2062" s="274" t="s">
        <v>2858</v>
      </c>
      <c r="DDW2062" s="274" t="s">
        <v>2858</v>
      </c>
      <c r="DDX2062" s="274" t="s">
        <v>2858</v>
      </c>
      <c r="DDY2062" s="274" t="s">
        <v>2858</v>
      </c>
      <c r="DDZ2062" s="274" t="s">
        <v>2858</v>
      </c>
      <c r="DEA2062" s="274" t="s">
        <v>2858</v>
      </c>
      <c r="DEB2062" s="274" t="s">
        <v>2858</v>
      </c>
      <c r="DEC2062" s="274" t="s">
        <v>2858</v>
      </c>
      <c r="DED2062" s="274" t="s">
        <v>2858</v>
      </c>
      <c r="DEE2062" s="274" t="s">
        <v>2858</v>
      </c>
      <c r="DEF2062" s="274" t="s">
        <v>2858</v>
      </c>
      <c r="DEG2062" s="274" t="s">
        <v>2858</v>
      </c>
      <c r="DEH2062" s="274" t="s">
        <v>2858</v>
      </c>
      <c r="DEI2062" s="274" t="s">
        <v>2858</v>
      </c>
      <c r="DEJ2062" s="274" t="s">
        <v>2858</v>
      </c>
      <c r="DEK2062" s="274" t="s">
        <v>2858</v>
      </c>
      <c r="DEL2062" s="274" t="s">
        <v>2858</v>
      </c>
      <c r="DEM2062" s="274" t="s">
        <v>2858</v>
      </c>
      <c r="DEN2062" s="274" t="s">
        <v>2858</v>
      </c>
      <c r="DEO2062" s="274" t="s">
        <v>2858</v>
      </c>
      <c r="DEP2062" s="274" t="s">
        <v>2858</v>
      </c>
      <c r="DEQ2062" s="274" t="s">
        <v>2858</v>
      </c>
      <c r="DER2062" s="274" t="s">
        <v>2858</v>
      </c>
      <c r="DES2062" s="274" t="s">
        <v>2858</v>
      </c>
      <c r="DET2062" s="274" t="s">
        <v>2858</v>
      </c>
      <c r="DEU2062" s="274" t="s">
        <v>2858</v>
      </c>
      <c r="DEV2062" s="274" t="s">
        <v>2858</v>
      </c>
      <c r="DEW2062" s="274" t="s">
        <v>2858</v>
      </c>
      <c r="DEX2062" s="274" t="s">
        <v>2858</v>
      </c>
      <c r="DEY2062" s="274" t="s">
        <v>2858</v>
      </c>
      <c r="DEZ2062" s="274" t="s">
        <v>2858</v>
      </c>
      <c r="DFA2062" s="274" t="s">
        <v>2858</v>
      </c>
      <c r="DFB2062" s="274" t="s">
        <v>2858</v>
      </c>
      <c r="DFC2062" s="274" t="s">
        <v>2858</v>
      </c>
      <c r="DFD2062" s="274" t="s">
        <v>2858</v>
      </c>
      <c r="DFE2062" s="274" t="s">
        <v>2858</v>
      </c>
      <c r="DFF2062" s="274" t="s">
        <v>2858</v>
      </c>
      <c r="DFG2062" s="274" t="s">
        <v>2858</v>
      </c>
      <c r="DFH2062" s="274" t="s">
        <v>2858</v>
      </c>
      <c r="DFI2062" s="274" t="s">
        <v>2858</v>
      </c>
      <c r="DFJ2062" s="274" t="s">
        <v>2858</v>
      </c>
      <c r="DFK2062" s="274" t="s">
        <v>2858</v>
      </c>
      <c r="DFL2062" s="274" t="s">
        <v>2858</v>
      </c>
      <c r="DFM2062" s="274" t="s">
        <v>2858</v>
      </c>
      <c r="DFN2062" s="274" t="s">
        <v>2858</v>
      </c>
      <c r="DFO2062" s="274" t="s">
        <v>2858</v>
      </c>
      <c r="DFP2062" s="274" t="s">
        <v>2858</v>
      </c>
      <c r="DFQ2062" s="274" t="s">
        <v>2858</v>
      </c>
      <c r="DFR2062" s="274" t="s">
        <v>2858</v>
      </c>
      <c r="DFS2062" s="274" t="s">
        <v>2858</v>
      </c>
      <c r="DFT2062" s="274" t="s">
        <v>2858</v>
      </c>
      <c r="DFU2062" s="274" t="s">
        <v>2858</v>
      </c>
      <c r="DFV2062" s="274" t="s">
        <v>2858</v>
      </c>
      <c r="DFW2062" s="274" t="s">
        <v>2858</v>
      </c>
      <c r="DFX2062" s="274" t="s">
        <v>2858</v>
      </c>
      <c r="DFY2062" s="274" t="s">
        <v>2858</v>
      </c>
      <c r="DFZ2062" s="274" t="s">
        <v>2858</v>
      </c>
      <c r="DGA2062" s="274" t="s">
        <v>2858</v>
      </c>
      <c r="DGB2062" s="274" t="s">
        <v>2858</v>
      </c>
      <c r="DGC2062" s="274" t="s">
        <v>2858</v>
      </c>
      <c r="DGD2062" s="274" t="s">
        <v>2858</v>
      </c>
      <c r="DGE2062" s="274" t="s">
        <v>2858</v>
      </c>
      <c r="DGF2062" s="274" t="s">
        <v>2858</v>
      </c>
      <c r="DGG2062" s="274" t="s">
        <v>2858</v>
      </c>
      <c r="DGH2062" s="274" t="s">
        <v>2858</v>
      </c>
      <c r="DGI2062" s="274" t="s">
        <v>2858</v>
      </c>
      <c r="DGJ2062" s="274" t="s">
        <v>2858</v>
      </c>
      <c r="DGK2062" s="274" t="s">
        <v>2858</v>
      </c>
      <c r="DGL2062" s="274" t="s">
        <v>2858</v>
      </c>
      <c r="DGM2062" s="274" t="s">
        <v>2858</v>
      </c>
      <c r="DGN2062" s="274" t="s">
        <v>2858</v>
      </c>
      <c r="DGO2062" s="274" t="s">
        <v>2858</v>
      </c>
      <c r="DGP2062" s="274" t="s">
        <v>2858</v>
      </c>
      <c r="DGQ2062" s="274" t="s">
        <v>2858</v>
      </c>
      <c r="DGR2062" s="274" t="s">
        <v>2858</v>
      </c>
      <c r="DGS2062" s="274" t="s">
        <v>2858</v>
      </c>
      <c r="DGT2062" s="274" t="s">
        <v>2858</v>
      </c>
      <c r="DGU2062" s="274" t="s">
        <v>2858</v>
      </c>
      <c r="DGV2062" s="274" t="s">
        <v>2858</v>
      </c>
      <c r="DGW2062" s="274" t="s">
        <v>2858</v>
      </c>
      <c r="DGX2062" s="274" t="s">
        <v>2858</v>
      </c>
      <c r="DGY2062" s="274" t="s">
        <v>2858</v>
      </c>
      <c r="DGZ2062" s="274" t="s">
        <v>2858</v>
      </c>
      <c r="DHA2062" s="274" t="s">
        <v>2858</v>
      </c>
      <c r="DHB2062" s="274" t="s">
        <v>2858</v>
      </c>
      <c r="DHC2062" s="274" t="s">
        <v>2858</v>
      </c>
      <c r="DHD2062" s="274" t="s">
        <v>2858</v>
      </c>
      <c r="DHE2062" s="274" t="s">
        <v>2858</v>
      </c>
      <c r="DHF2062" s="274" t="s">
        <v>2858</v>
      </c>
      <c r="DHG2062" s="274" t="s">
        <v>2858</v>
      </c>
      <c r="DHH2062" s="274" t="s">
        <v>2858</v>
      </c>
      <c r="DHI2062" s="274" t="s">
        <v>2858</v>
      </c>
      <c r="DHJ2062" s="274" t="s">
        <v>2858</v>
      </c>
      <c r="DHK2062" s="274" t="s">
        <v>2858</v>
      </c>
      <c r="DHL2062" s="274" t="s">
        <v>2858</v>
      </c>
      <c r="DHM2062" s="274" t="s">
        <v>2858</v>
      </c>
      <c r="DHN2062" s="274" t="s">
        <v>2858</v>
      </c>
      <c r="DHO2062" s="274" t="s">
        <v>2858</v>
      </c>
      <c r="DHP2062" s="274" t="s">
        <v>2858</v>
      </c>
      <c r="DHQ2062" s="274" t="s">
        <v>2858</v>
      </c>
      <c r="DHR2062" s="274" t="s">
        <v>2858</v>
      </c>
      <c r="DHS2062" s="274" t="s">
        <v>2858</v>
      </c>
      <c r="DHT2062" s="274" t="s">
        <v>2858</v>
      </c>
      <c r="DHU2062" s="274" t="s">
        <v>2858</v>
      </c>
      <c r="DHV2062" s="274" t="s">
        <v>2858</v>
      </c>
      <c r="DHW2062" s="274" t="s">
        <v>2858</v>
      </c>
      <c r="DHX2062" s="274" t="s">
        <v>2858</v>
      </c>
      <c r="DHY2062" s="274" t="s">
        <v>2858</v>
      </c>
      <c r="DHZ2062" s="274" t="s">
        <v>2858</v>
      </c>
      <c r="DIA2062" s="274" t="s">
        <v>2858</v>
      </c>
      <c r="DIB2062" s="274" t="s">
        <v>2858</v>
      </c>
      <c r="DIC2062" s="274" t="s">
        <v>2858</v>
      </c>
      <c r="DID2062" s="274" t="s">
        <v>2858</v>
      </c>
      <c r="DIE2062" s="274" t="s">
        <v>2858</v>
      </c>
      <c r="DIF2062" s="274" t="s">
        <v>2858</v>
      </c>
      <c r="DIG2062" s="274" t="s">
        <v>2858</v>
      </c>
      <c r="DIH2062" s="274" t="s">
        <v>2858</v>
      </c>
      <c r="DII2062" s="274" t="s">
        <v>2858</v>
      </c>
      <c r="DIJ2062" s="274" t="s">
        <v>2858</v>
      </c>
      <c r="DIK2062" s="274" t="s">
        <v>2858</v>
      </c>
      <c r="DIL2062" s="274" t="s">
        <v>2858</v>
      </c>
      <c r="DIM2062" s="274" t="s">
        <v>2858</v>
      </c>
      <c r="DIN2062" s="274" t="s">
        <v>2858</v>
      </c>
      <c r="DIO2062" s="274" t="s">
        <v>2858</v>
      </c>
      <c r="DIP2062" s="274" t="s">
        <v>2858</v>
      </c>
      <c r="DIQ2062" s="274" t="s">
        <v>2858</v>
      </c>
      <c r="DIR2062" s="274" t="s">
        <v>2858</v>
      </c>
      <c r="DIS2062" s="274" t="s">
        <v>2858</v>
      </c>
      <c r="DIT2062" s="274" t="s">
        <v>2858</v>
      </c>
      <c r="DIU2062" s="274" t="s">
        <v>2858</v>
      </c>
      <c r="DIV2062" s="274" t="s">
        <v>2858</v>
      </c>
      <c r="DIW2062" s="274" t="s">
        <v>2858</v>
      </c>
      <c r="DIX2062" s="274" t="s">
        <v>2858</v>
      </c>
      <c r="DIY2062" s="274" t="s">
        <v>2858</v>
      </c>
      <c r="DIZ2062" s="274" t="s">
        <v>2858</v>
      </c>
      <c r="DJA2062" s="274" t="s">
        <v>2858</v>
      </c>
      <c r="DJB2062" s="274" t="s">
        <v>2858</v>
      </c>
      <c r="DJC2062" s="274" t="s">
        <v>2858</v>
      </c>
      <c r="DJD2062" s="274" t="s">
        <v>2858</v>
      </c>
      <c r="DJE2062" s="274" t="s">
        <v>2858</v>
      </c>
      <c r="DJF2062" s="274" t="s">
        <v>2858</v>
      </c>
      <c r="DJG2062" s="274" t="s">
        <v>2858</v>
      </c>
      <c r="DJH2062" s="274" t="s">
        <v>2858</v>
      </c>
      <c r="DJI2062" s="274" t="s">
        <v>2858</v>
      </c>
      <c r="DJJ2062" s="274" t="s">
        <v>2858</v>
      </c>
      <c r="DJK2062" s="274" t="s">
        <v>2858</v>
      </c>
      <c r="DJL2062" s="274" t="s">
        <v>2858</v>
      </c>
      <c r="DJM2062" s="274" t="s">
        <v>2858</v>
      </c>
      <c r="DJN2062" s="274" t="s">
        <v>2858</v>
      </c>
      <c r="DJO2062" s="274" t="s">
        <v>2858</v>
      </c>
      <c r="DJP2062" s="274" t="s">
        <v>2858</v>
      </c>
      <c r="DJQ2062" s="274" t="s">
        <v>2858</v>
      </c>
      <c r="DJR2062" s="274" t="s">
        <v>2858</v>
      </c>
      <c r="DJS2062" s="274" t="s">
        <v>2858</v>
      </c>
      <c r="DJT2062" s="274" t="s">
        <v>2858</v>
      </c>
      <c r="DJU2062" s="274" t="s">
        <v>2858</v>
      </c>
      <c r="DJV2062" s="274" t="s">
        <v>2858</v>
      </c>
      <c r="DJW2062" s="274" t="s">
        <v>2858</v>
      </c>
      <c r="DJX2062" s="274" t="s">
        <v>2858</v>
      </c>
      <c r="DJY2062" s="274" t="s">
        <v>2858</v>
      </c>
      <c r="DJZ2062" s="274" t="s">
        <v>2858</v>
      </c>
      <c r="DKA2062" s="274" t="s">
        <v>2858</v>
      </c>
      <c r="DKB2062" s="274" t="s">
        <v>2858</v>
      </c>
      <c r="DKC2062" s="274" t="s">
        <v>2858</v>
      </c>
      <c r="DKD2062" s="274" t="s">
        <v>2858</v>
      </c>
      <c r="DKE2062" s="274" t="s">
        <v>2858</v>
      </c>
      <c r="DKF2062" s="274" t="s">
        <v>2858</v>
      </c>
      <c r="DKG2062" s="274" t="s">
        <v>2858</v>
      </c>
      <c r="DKH2062" s="274" t="s">
        <v>2858</v>
      </c>
      <c r="DKI2062" s="274" t="s">
        <v>2858</v>
      </c>
      <c r="DKJ2062" s="274" t="s">
        <v>2858</v>
      </c>
      <c r="DKK2062" s="274" t="s">
        <v>2858</v>
      </c>
      <c r="DKL2062" s="274" t="s">
        <v>2858</v>
      </c>
      <c r="DKM2062" s="274" t="s">
        <v>2858</v>
      </c>
      <c r="DKN2062" s="274" t="s">
        <v>2858</v>
      </c>
      <c r="DKO2062" s="274" t="s">
        <v>2858</v>
      </c>
      <c r="DKP2062" s="274" t="s">
        <v>2858</v>
      </c>
      <c r="DKQ2062" s="274" t="s">
        <v>2858</v>
      </c>
      <c r="DKR2062" s="274" t="s">
        <v>2858</v>
      </c>
      <c r="DKS2062" s="274" t="s">
        <v>2858</v>
      </c>
      <c r="DKT2062" s="274" t="s">
        <v>2858</v>
      </c>
      <c r="DKU2062" s="274" t="s">
        <v>2858</v>
      </c>
      <c r="DKV2062" s="274" t="s">
        <v>2858</v>
      </c>
      <c r="DKW2062" s="274" t="s">
        <v>2858</v>
      </c>
      <c r="DKX2062" s="274" t="s">
        <v>2858</v>
      </c>
      <c r="DKY2062" s="274" t="s">
        <v>2858</v>
      </c>
      <c r="DKZ2062" s="274" t="s">
        <v>2858</v>
      </c>
      <c r="DLA2062" s="274" t="s">
        <v>2858</v>
      </c>
      <c r="DLB2062" s="274" t="s">
        <v>2858</v>
      </c>
      <c r="DLC2062" s="274" t="s">
        <v>2858</v>
      </c>
      <c r="DLD2062" s="274" t="s">
        <v>2858</v>
      </c>
      <c r="DLE2062" s="274" t="s">
        <v>2858</v>
      </c>
      <c r="DLF2062" s="274" t="s">
        <v>2858</v>
      </c>
      <c r="DLG2062" s="274" t="s">
        <v>2858</v>
      </c>
      <c r="DLH2062" s="274" t="s">
        <v>2858</v>
      </c>
      <c r="DLI2062" s="274" t="s">
        <v>2858</v>
      </c>
      <c r="DLJ2062" s="274" t="s">
        <v>2858</v>
      </c>
      <c r="DLK2062" s="274" t="s">
        <v>2858</v>
      </c>
      <c r="DLL2062" s="274" t="s">
        <v>2858</v>
      </c>
      <c r="DLM2062" s="274" t="s">
        <v>2858</v>
      </c>
      <c r="DLN2062" s="274" t="s">
        <v>2858</v>
      </c>
      <c r="DLO2062" s="274" t="s">
        <v>2858</v>
      </c>
      <c r="DLP2062" s="274" t="s">
        <v>2858</v>
      </c>
      <c r="DLQ2062" s="274" t="s">
        <v>2858</v>
      </c>
      <c r="DLR2062" s="274" t="s">
        <v>2858</v>
      </c>
      <c r="DLS2062" s="274" t="s">
        <v>2858</v>
      </c>
      <c r="DLT2062" s="274" t="s">
        <v>2858</v>
      </c>
      <c r="DLU2062" s="274" t="s">
        <v>2858</v>
      </c>
      <c r="DLV2062" s="274" t="s">
        <v>2858</v>
      </c>
      <c r="DLW2062" s="274" t="s">
        <v>2858</v>
      </c>
      <c r="DLX2062" s="274" t="s">
        <v>2858</v>
      </c>
      <c r="DLY2062" s="274" t="s">
        <v>2858</v>
      </c>
      <c r="DLZ2062" s="274" t="s">
        <v>2858</v>
      </c>
      <c r="DMA2062" s="274" t="s">
        <v>2858</v>
      </c>
      <c r="DMB2062" s="274" t="s">
        <v>2858</v>
      </c>
      <c r="DMC2062" s="274" t="s">
        <v>2858</v>
      </c>
      <c r="DMD2062" s="274" t="s">
        <v>2858</v>
      </c>
      <c r="DME2062" s="274" t="s">
        <v>2858</v>
      </c>
      <c r="DMF2062" s="274" t="s">
        <v>2858</v>
      </c>
      <c r="DMG2062" s="274" t="s">
        <v>2858</v>
      </c>
      <c r="DMH2062" s="274" t="s">
        <v>2858</v>
      </c>
      <c r="DMI2062" s="274" t="s">
        <v>2858</v>
      </c>
      <c r="DMJ2062" s="274" t="s">
        <v>2858</v>
      </c>
      <c r="DMK2062" s="274" t="s">
        <v>2858</v>
      </c>
      <c r="DML2062" s="274" t="s">
        <v>2858</v>
      </c>
      <c r="DMM2062" s="274" t="s">
        <v>2858</v>
      </c>
      <c r="DMN2062" s="274" t="s">
        <v>2858</v>
      </c>
      <c r="DMO2062" s="274" t="s">
        <v>2858</v>
      </c>
      <c r="DMP2062" s="274" t="s">
        <v>2858</v>
      </c>
      <c r="DMQ2062" s="274" t="s">
        <v>2858</v>
      </c>
      <c r="DMR2062" s="274" t="s">
        <v>2858</v>
      </c>
      <c r="DMS2062" s="274" t="s">
        <v>2858</v>
      </c>
      <c r="DMT2062" s="274" t="s">
        <v>2858</v>
      </c>
      <c r="DMU2062" s="274" t="s">
        <v>2858</v>
      </c>
      <c r="DMV2062" s="274" t="s">
        <v>2858</v>
      </c>
      <c r="DMW2062" s="274" t="s">
        <v>2858</v>
      </c>
      <c r="DMX2062" s="274" t="s">
        <v>2858</v>
      </c>
      <c r="DMY2062" s="274" t="s">
        <v>2858</v>
      </c>
      <c r="DMZ2062" s="274" t="s">
        <v>2858</v>
      </c>
      <c r="DNA2062" s="274" t="s">
        <v>2858</v>
      </c>
      <c r="DNB2062" s="274" t="s">
        <v>2858</v>
      </c>
      <c r="DNC2062" s="274" t="s">
        <v>2858</v>
      </c>
      <c r="DND2062" s="274" t="s">
        <v>2858</v>
      </c>
      <c r="DNE2062" s="274" t="s">
        <v>2858</v>
      </c>
      <c r="DNF2062" s="274" t="s">
        <v>2858</v>
      </c>
      <c r="DNG2062" s="274" t="s">
        <v>2858</v>
      </c>
      <c r="DNH2062" s="274" t="s">
        <v>2858</v>
      </c>
      <c r="DNI2062" s="274" t="s">
        <v>2858</v>
      </c>
      <c r="DNJ2062" s="274" t="s">
        <v>2858</v>
      </c>
      <c r="DNK2062" s="274" t="s">
        <v>2858</v>
      </c>
      <c r="DNL2062" s="274" t="s">
        <v>2858</v>
      </c>
      <c r="DNM2062" s="274" t="s">
        <v>2858</v>
      </c>
      <c r="DNN2062" s="274" t="s">
        <v>2858</v>
      </c>
      <c r="DNO2062" s="274" t="s">
        <v>2858</v>
      </c>
      <c r="DNP2062" s="274" t="s">
        <v>2858</v>
      </c>
      <c r="DNQ2062" s="274" t="s">
        <v>2858</v>
      </c>
      <c r="DNR2062" s="274" t="s">
        <v>2858</v>
      </c>
      <c r="DNS2062" s="274" t="s">
        <v>2858</v>
      </c>
      <c r="DNT2062" s="274" t="s">
        <v>2858</v>
      </c>
      <c r="DNU2062" s="274" t="s">
        <v>2858</v>
      </c>
      <c r="DNV2062" s="274" t="s">
        <v>2858</v>
      </c>
      <c r="DNW2062" s="274" t="s">
        <v>2858</v>
      </c>
      <c r="DNX2062" s="274" t="s">
        <v>2858</v>
      </c>
      <c r="DNY2062" s="274" t="s">
        <v>2858</v>
      </c>
      <c r="DNZ2062" s="274" t="s">
        <v>2858</v>
      </c>
      <c r="DOA2062" s="274" t="s">
        <v>2858</v>
      </c>
      <c r="DOB2062" s="274" t="s">
        <v>2858</v>
      </c>
      <c r="DOC2062" s="274" t="s">
        <v>2858</v>
      </c>
      <c r="DOD2062" s="274" t="s">
        <v>2858</v>
      </c>
      <c r="DOE2062" s="274" t="s">
        <v>2858</v>
      </c>
      <c r="DOF2062" s="274" t="s">
        <v>2858</v>
      </c>
      <c r="DOG2062" s="274" t="s">
        <v>2858</v>
      </c>
      <c r="DOH2062" s="274" t="s">
        <v>2858</v>
      </c>
      <c r="DOI2062" s="274" t="s">
        <v>2858</v>
      </c>
      <c r="DOJ2062" s="274" t="s">
        <v>2858</v>
      </c>
      <c r="DOK2062" s="274" t="s">
        <v>2858</v>
      </c>
      <c r="DOL2062" s="274" t="s">
        <v>2858</v>
      </c>
      <c r="DOM2062" s="274" t="s">
        <v>2858</v>
      </c>
      <c r="DON2062" s="274" t="s">
        <v>2858</v>
      </c>
      <c r="DOO2062" s="274" t="s">
        <v>2858</v>
      </c>
      <c r="DOP2062" s="274" t="s">
        <v>2858</v>
      </c>
      <c r="DOQ2062" s="274" t="s">
        <v>2858</v>
      </c>
      <c r="DOR2062" s="274" t="s">
        <v>2858</v>
      </c>
      <c r="DOS2062" s="274" t="s">
        <v>2858</v>
      </c>
      <c r="DOT2062" s="274" t="s">
        <v>2858</v>
      </c>
      <c r="DOU2062" s="274" t="s">
        <v>2858</v>
      </c>
      <c r="DOV2062" s="274" t="s">
        <v>2858</v>
      </c>
      <c r="DOW2062" s="274" t="s">
        <v>2858</v>
      </c>
      <c r="DOX2062" s="274" t="s">
        <v>2858</v>
      </c>
      <c r="DOY2062" s="274" t="s">
        <v>2858</v>
      </c>
      <c r="DOZ2062" s="274" t="s">
        <v>2858</v>
      </c>
      <c r="DPA2062" s="274" t="s">
        <v>2858</v>
      </c>
      <c r="DPB2062" s="274" t="s">
        <v>2858</v>
      </c>
      <c r="DPC2062" s="274" t="s">
        <v>2858</v>
      </c>
      <c r="DPD2062" s="274" t="s">
        <v>2858</v>
      </c>
      <c r="DPE2062" s="274" t="s">
        <v>2858</v>
      </c>
      <c r="DPF2062" s="274" t="s">
        <v>2858</v>
      </c>
      <c r="DPG2062" s="274" t="s">
        <v>2858</v>
      </c>
      <c r="DPH2062" s="274" t="s">
        <v>2858</v>
      </c>
      <c r="DPI2062" s="274" t="s">
        <v>2858</v>
      </c>
      <c r="DPJ2062" s="274" t="s">
        <v>2858</v>
      </c>
      <c r="DPK2062" s="274" t="s">
        <v>2858</v>
      </c>
      <c r="DPL2062" s="274" t="s">
        <v>2858</v>
      </c>
      <c r="DPM2062" s="274" t="s">
        <v>2858</v>
      </c>
      <c r="DPN2062" s="274" t="s">
        <v>2858</v>
      </c>
      <c r="DPO2062" s="274" t="s">
        <v>2858</v>
      </c>
      <c r="DPP2062" s="274" t="s">
        <v>2858</v>
      </c>
      <c r="DPQ2062" s="274" t="s">
        <v>2858</v>
      </c>
      <c r="DPR2062" s="274" t="s">
        <v>2858</v>
      </c>
      <c r="DPS2062" s="274" t="s">
        <v>2858</v>
      </c>
      <c r="DPT2062" s="274" t="s">
        <v>2858</v>
      </c>
      <c r="DPU2062" s="274" t="s">
        <v>2858</v>
      </c>
      <c r="DPV2062" s="274" t="s">
        <v>2858</v>
      </c>
      <c r="DPW2062" s="274" t="s">
        <v>2858</v>
      </c>
      <c r="DPX2062" s="274" t="s">
        <v>2858</v>
      </c>
      <c r="DPY2062" s="274" t="s">
        <v>2858</v>
      </c>
      <c r="DPZ2062" s="274" t="s">
        <v>2858</v>
      </c>
      <c r="DQA2062" s="274" t="s">
        <v>2858</v>
      </c>
      <c r="DQB2062" s="274" t="s">
        <v>2858</v>
      </c>
      <c r="DQC2062" s="274" t="s">
        <v>2858</v>
      </c>
      <c r="DQD2062" s="274" t="s">
        <v>2858</v>
      </c>
      <c r="DQE2062" s="274" t="s">
        <v>2858</v>
      </c>
      <c r="DQF2062" s="274" t="s">
        <v>2858</v>
      </c>
      <c r="DQG2062" s="274" t="s">
        <v>2858</v>
      </c>
      <c r="DQH2062" s="274" t="s">
        <v>2858</v>
      </c>
      <c r="DQI2062" s="274" t="s">
        <v>2858</v>
      </c>
      <c r="DQJ2062" s="274" t="s">
        <v>2858</v>
      </c>
      <c r="DQK2062" s="274" t="s">
        <v>2858</v>
      </c>
      <c r="DQL2062" s="274" t="s">
        <v>2858</v>
      </c>
      <c r="DQM2062" s="274" t="s">
        <v>2858</v>
      </c>
      <c r="DQN2062" s="274" t="s">
        <v>2858</v>
      </c>
      <c r="DQO2062" s="274" t="s">
        <v>2858</v>
      </c>
      <c r="DQP2062" s="274" t="s">
        <v>2858</v>
      </c>
      <c r="DQQ2062" s="274" t="s">
        <v>2858</v>
      </c>
      <c r="DQR2062" s="274" t="s">
        <v>2858</v>
      </c>
      <c r="DQS2062" s="274" t="s">
        <v>2858</v>
      </c>
      <c r="DQT2062" s="274" t="s">
        <v>2858</v>
      </c>
      <c r="DQU2062" s="274" t="s">
        <v>2858</v>
      </c>
      <c r="DQV2062" s="274" t="s">
        <v>2858</v>
      </c>
      <c r="DQW2062" s="274" t="s">
        <v>2858</v>
      </c>
      <c r="DQX2062" s="274" t="s">
        <v>2858</v>
      </c>
      <c r="DQY2062" s="274" t="s">
        <v>2858</v>
      </c>
      <c r="DQZ2062" s="274" t="s">
        <v>2858</v>
      </c>
      <c r="DRA2062" s="274" t="s">
        <v>2858</v>
      </c>
      <c r="DRB2062" s="274" t="s">
        <v>2858</v>
      </c>
      <c r="DRC2062" s="274" t="s">
        <v>2858</v>
      </c>
      <c r="DRD2062" s="274" t="s">
        <v>2858</v>
      </c>
      <c r="DRE2062" s="274" t="s">
        <v>2858</v>
      </c>
      <c r="DRF2062" s="274" t="s">
        <v>2858</v>
      </c>
      <c r="DRG2062" s="274" t="s">
        <v>2858</v>
      </c>
      <c r="DRH2062" s="274" t="s">
        <v>2858</v>
      </c>
      <c r="DRI2062" s="274" t="s">
        <v>2858</v>
      </c>
      <c r="DRJ2062" s="274" t="s">
        <v>2858</v>
      </c>
      <c r="DRK2062" s="274" t="s">
        <v>2858</v>
      </c>
      <c r="DRL2062" s="274" t="s">
        <v>2858</v>
      </c>
      <c r="DRM2062" s="274" t="s">
        <v>2858</v>
      </c>
      <c r="DRN2062" s="274" t="s">
        <v>2858</v>
      </c>
      <c r="DRO2062" s="274" t="s">
        <v>2858</v>
      </c>
      <c r="DRP2062" s="274" t="s">
        <v>2858</v>
      </c>
      <c r="DRQ2062" s="274" t="s">
        <v>2858</v>
      </c>
      <c r="DRR2062" s="274" t="s">
        <v>2858</v>
      </c>
      <c r="DRS2062" s="274" t="s">
        <v>2858</v>
      </c>
      <c r="DRT2062" s="274" t="s">
        <v>2858</v>
      </c>
      <c r="DRU2062" s="274" t="s">
        <v>2858</v>
      </c>
      <c r="DRV2062" s="274" t="s">
        <v>2858</v>
      </c>
      <c r="DRW2062" s="274" t="s">
        <v>2858</v>
      </c>
      <c r="DRX2062" s="274" t="s">
        <v>2858</v>
      </c>
      <c r="DRY2062" s="274" t="s">
        <v>2858</v>
      </c>
      <c r="DRZ2062" s="274" t="s">
        <v>2858</v>
      </c>
      <c r="DSA2062" s="274" t="s">
        <v>2858</v>
      </c>
      <c r="DSB2062" s="274" t="s">
        <v>2858</v>
      </c>
      <c r="DSC2062" s="274" t="s">
        <v>2858</v>
      </c>
      <c r="DSD2062" s="274" t="s">
        <v>2858</v>
      </c>
      <c r="DSE2062" s="274" t="s">
        <v>2858</v>
      </c>
      <c r="DSF2062" s="274" t="s">
        <v>2858</v>
      </c>
      <c r="DSG2062" s="274" t="s">
        <v>2858</v>
      </c>
      <c r="DSH2062" s="274" t="s">
        <v>2858</v>
      </c>
      <c r="DSI2062" s="274" t="s">
        <v>2858</v>
      </c>
      <c r="DSJ2062" s="274" t="s">
        <v>2858</v>
      </c>
      <c r="DSK2062" s="274" t="s">
        <v>2858</v>
      </c>
      <c r="DSL2062" s="274" t="s">
        <v>2858</v>
      </c>
      <c r="DSM2062" s="274" t="s">
        <v>2858</v>
      </c>
      <c r="DSN2062" s="274" t="s">
        <v>2858</v>
      </c>
      <c r="DSO2062" s="274" t="s">
        <v>2858</v>
      </c>
      <c r="DSP2062" s="274" t="s">
        <v>2858</v>
      </c>
      <c r="DSQ2062" s="274" t="s">
        <v>2858</v>
      </c>
      <c r="DSR2062" s="274" t="s">
        <v>2858</v>
      </c>
      <c r="DSS2062" s="274" t="s">
        <v>2858</v>
      </c>
      <c r="DST2062" s="274" t="s">
        <v>2858</v>
      </c>
      <c r="DSU2062" s="274" t="s">
        <v>2858</v>
      </c>
      <c r="DSV2062" s="274" t="s">
        <v>2858</v>
      </c>
      <c r="DSW2062" s="274" t="s">
        <v>2858</v>
      </c>
      <c r="DSX2062" s="274" t="s">
        <v>2858</v>
      </c>
      <c r="DSY2062" s="274" t="s">
        <v>2858</v>
      </c>
      <c r="DSZ2062" s="274" t="s">
        <v>2858</v>
      </c>
      <c r="DTA2062" s="274" t="s">
        <v>2858</v>
      </c>
      <c r="DTB2062" s="274" t="s">
        <v>2858</v>
      </c>
      <c r="DTC2062" s="274" t="s">
        <v>2858</v>
      </c>
      <c r="DTD2062" s="274" t="s">
        <v>2858</v>
      </c>
      <c r="DTE2062" s="274" t="s">
        <v>2858</v>
      </c>
      <c r="DTF2062" s="274" t="s">
        <v>2858</v>
      </c>
      <c r="DTG2062" s="274" t="s">
        <v>2858</v>
      </c>
      <c r="DTH2062" s="274" t="s">
        <v>2858</v>
      </c>
      <c r="DTI2062" s="274" t="s">
        <v>2858</v>
      </c>
      <c r="DTJ2062" s="274" t="s">
        <v>2858</v>
      </c>
      <c r="DTK2062" s="274" t="s">
        <v>2858</v>
      </c>
      <c r="DTL2062" s="274" t="s">
        <v>2858</v>
      </c>
      <c r="DTM2062" s="274" t="s">
        <v>2858</v>
      </c>
      <c r="DTN2062" s="274" t="s">
        <v>2858</v>
      </c>
      <c r="DTO2062" s="274" t="s">
        <v>2858</v>
      </c>
      <c r="DTP2062" s="274" t="s">
        <v>2858</v>
      </c>
      <c r="DTQ2062" s="274" t="s">
        <v>2858</v>
      </c>
      <c r="DTR2062" s="274" t="s">
        <v>2858</v>
      </c>
      <c r="DTS2062" s="274" t="s">
        <v>2858</v>
      </c>
      <c r="DTT2062" s="274" t="s">
        <v>2858</v>
      </c>
      <c r="DTU2062" s="274" t="s">
        <v>2858</v>
      </c>
      <c r="DTV2062" s="274" t="s">
        <v>2858</v>
      </c>
      <c r="DTW2062" s="274" t="s">
        <v>2858</v>
      </c>
      <c r="DTX2062" s="274" t="s">
        <v>2858</v>
      </c>
      <c r="DTY2062" s="274" t="s">
        <v>2858</v>
      </c>
      <c r="DTZ2062" s="274" t="s">
        <v>2858</v>
      </c>
      <c r="DUA2062" s="274" t="s">
        <v>2858</v>
      </c>
      <c r="DUB2062" s="274" t="s">
        <v>2858</v>
      </c>
      <c r="DUC2062" s="274" t="s">
        <v>2858</v>
      </c>
      <c r="DUD2062" s="274" t="s">
        <v>2858</v>
      </c>
      <c r="DUE2062" s="274" t="s">
        <v>2858</v>
      </c>
      <c r="DUF2062" s="274" t="s">
        <v>2858</v>
      </c>
      <c r="DUG2062" s="274" t="s">
        <v>2858</v>
      </c>
      <c r="DUH2062" s="274" t="s">
        <v>2858</v>
      </c>
      <c r="DUI2062" s="274" t="s">
        <v>2858</v>
      </c>
      <c r="DUJ2062" s="274" t="s">
        <v>2858</v>
      </c>
      <c r="DUK2062" s="274" t="s">
        <v>2858</v>
      </c>
      <c r="DUL2062" s="274" t="s">
        <v>2858</v>
      </c>
      <c r="DUM2062" s="274" t="s">
        <v>2858</v>
      </c>
      <c r="DUN2062" s="274" t="s">
        <v>2858</v>
      </c>
      <c r="DUO2062" s="274" t="s">
        <v>2858</v>
      </c>
      <c r="DUP2062" s="274" t="s">
        <v>2858</v>
      </c>
      <c r="DUQ2062" s="274" t="s">
        <v>2858</v>
      </c>
      <c r="DUR2062" s="274" t="s">
        <v>2858</v>
      </c>
      <c r="DUS2062" s="274" t="s">
        <v>2858</v>
      </c>
      <c r="DUT2062" s="274" t="s">
        <v>2858</v>
      </c>
      <c r="DUU2062" s="274" t="s">
        <v>2858</v>
      </c>
      <c r="DUV2062" s="274" t="s">
        <v>2858</v>
      </c>
      <c r="DUW2062" s="274" t="s">
        <v>2858</v>
      </c>
      <c r="DUX2062" s="274" t="s">
        <v>2858</v>
      </c>
      <c r="DUY2062" s="274" t="s">
        <v>2858</v>
      </c>
      <c r="DUZ2062" s="274" t="s">
        <v>2858</v>
      </c>
      <c r="DVA2062" s="274" t="s">
        <v>2858</v>
      </c>
      <c r="DVB2062" s="274" t="s">
        <v>2858</v>
      </c>
      <c r="DVC2062" s="274" t="s">
        <v>2858</v>
      </c>
      <c r="DVD2062" s="274" t="s">
        <v>2858</v>
      </c>
      <c r="DVE2062" s="274" t="s">
        <v>2858</v>
      </c>
      <c r="DVF2062" s="274" t="s">
        <v>2858</v>
      </c>
      <c r="DVG2062" s="274" t="s">
        <v>2858</v>
      </c>
      <c r="DVH2062" s="274" t="s">
        <v>2858</v>
      </c>
      <c r="DVI2062" s="274" t="s">
        <v>2858</v>
      </c>
      <c r="DVJ2062" s="274" t="s">
        <v>2858</v>
      </c>
      <c r="DVK2062" s="274" t="s">
        <v>2858</v>
      </c>
      <c r="DVL2062" s="274" t="s">
        <v>2858</v>
      </c>
      <c r="DVM2062" s="274" t="s">
        <v>2858</v>
      </c>
      <c r="DVN2062" s="274" t="s">
        <v>2858</v>
      </c>
      <c r="DVO2062" s="274" t="s">
        <v>2858</v>
      </c>
      <c r="DVP2062" s="274" t="s">
        <v>2858</v>
      </c>
      <c r="DVQ2062" s="274" t="s">
        <v>2858</v>
      </c>
      <c r="DVR2062" s="274" t="s">
        <v>2858</v>
      </c>
      <c r="DVS2062" s="274" t="s">
        <v>2858</v>
      </c>
      <c r="DVT2062" s="274" t="s">
        <v>2858</v>
      </c>
      <c r="DVU2062" s="274" t="s">
        <v>2858</v>
      </c>
      <c r="DVV2062" s="274" t="s">
        <v>2858</v>
      </c>
      <c r="DVW2062" s="274" t="s">
        <v>2858</v>
      </c>
      <c r="DVX2062" s="274" t="s">
        <v>2858</v>
      </c>
      <c r="DVY2062" s="274" t="s">
        <v>2858</v>
      </c>
      <c r="DVZ2062" s="274" t="s">
        <v>2858</v>
      </c>
      <c r="DWA2062" s="274" t="s">
        <v>2858</v>
      </c>
      <c r="DWB2062" s="274" t="s">
        <v>2858</v>
      </c>
      <c r="DWC2062" s="274" t="s">
        <v>2858</v>
      </c>
      <c r="DWD2062" s="274" t="s">
        <v>2858</v>
      </c>
      <c r="DWE2062" s="274" t="s">
        <v>2858</v>
      </c>
      <c r="DWF2062" s="274" t="s">
        <v>2858</v>
      </c>
      <c r="DWG2062" s="274" t="s">
        <v>2858</v>
      </c>
      <c r="DWH2062" s="274" t="s">
        <v>2858</v>
      </c>
      <c r="DWI2062" s="274" t="s">
        <v>2858</v>
      </c>
      <c r="DWJ2062" s="274" t="s">
        <v>2858</v>
      </c>
      <c r="DWK2062" s="274" t="s">
        <v>2858</v>
      </c>
      <c r="DWL2062" s="274" t="s">
        <v>2858</v>
      </c>
      <c r="DWM2062" s="274" t="s">
        <v>2858</v>
      </c>
      <c r="DWN2062" s="274" t="s">
        <v>2858</v>
      </c>
      <c r="DWO2062" s="274" t="s">
        <v>2858</v>
      </c>
      <c r="DWP2062" s="274" t="s">
        <v>2858</v>
      </c>
      <c r="DWQ2062" s="274" t="s">
        <v>2858</v>
      </c>
      <c r="DWR2062" s="274" t="s">
        <v>2858</v>
      </c>
      <c r="DWS2062" s="274" t="s">
        <v>2858</v>
      </c>
      <c r="DWT2062" s="274" t="s">
        <v>2858</v>
      </c>
      <c r="DWU2062" s="274" t="s">
        <v>2858</v>
      </c>
      <c r="DWV2062" s="274" t="s">
        <v>2858</v>
      </c>
      <c r="DWW2062" s="274" t="s">
        <v>2858</v>
      </c>
      <c r="DWX2062" s="274" t="s">
        <v>2858</v>
      </c>
      <c r="DWY2062" s="274" t="s">
        <v>2858</v>
      </c>
      <c r="DWZ2062" s="274" t="s">
        <v>2858</v>
      </c>
      <c r="DXA2062" s="274" t="s">
        <v>2858</v>
      </c>
      <c r="DXB2062" s="274" t="s">
        <v>2858</v>
      </c>
      <c r="DXC2062" s="274" t="s">
        <v>2858</v>
      </c>
      <c r="DXD2062" s="274" t="s">
        <v>2858</v>
      </c>
      <c r="DXE2062" s="274" t="s">
        <v>2858</v>
      </c>
      <c r="DXF2062" s="274" t="s">
        <v>2858</v>
      </c>
      <c r="DXG2062" s="274" t="s">
        <v>2858</v>
      </c>
      <c r="DXH2062" s="274" t="s">
        <v>2858</v>
      </c>
      <c r="DXI2062" s="274" t="s">
        <v>2858</v>
      </c>
      <c r="DXJ2062" s="274" t="s">
        <v>2858</v>
      </c>
      <c r="DXK2062" s="274" t="s">
        <v>2858</v>
      </c>
      <c r="DXL2062" s="274" t="s">
        <v>2858</v>
      </c>
      <c r="DXM2062" s="274" t="s">
        <v>2858</v>
      </c>
      <c r="DXN2062" s="274" t="s">
        <v>2858</v>
      </c>
      <c r="DXO2062" s="274" t="s">
        <v>2858</v>
      </c>
      <c r="DXP2062" s="274" t="s">
        <v>2858</v>
      </c>
      <c r="DXQ2062" s="274" t="s">
        <v>2858</v>
      </c>
      <c r="DXR2062" s="274" t="s">
        <v>2858</v>
      </c>
      <c r="DXS2062" s="274" t="s">
        <v>2858</v>
      </c>
      <c r="DXT2062" s="274" t="s">
        <v>2858</v>
      </c>
      <c r="DXU2062" s="274" t="s">
        <v>2858</v>
      </c>
      <c r="DXV2062" s="274" t="s">
        <v>2858</v>
      </c>
      <c r="DXW2062" s="274" t="s">
        <v>2858</v>
      </c>
      <c r="DXX2062" s="274" t="s">
        <v>2858</v>
      </c>
      <c r="DXY2062" s="274" t="s">
        <v>2858</v>
      </c>
      <c r="DXZ2062" s="274" t="s">
        <v>2858</v>
      </c>
      <c r="DYA2062" s="274" t="s">
        <v>2858</v>
      </c>
      <c r="DYB2062" s="274" t="s">
        <v>2858</v>
      </c>
      <c r="DYC2062" s="274" t="s">
        <v>2858</v>
      </c>
      <c r="DYD2062" s="274" t="s">
        <v>2858</v>
      </c>
      <c r="DYE2062" s="274" t="s">
        <v>2858</v>
      </c>
      <c r="DYF2062" s="274" t="s">
        <v>2858</v>
      </c>
      <c r="DYG2062" s="274" t="s">
        <v>2858</v>
      </c>
      <c r="DYH2062" s="274" t="s">
        <v>2858</v>
      </c>
      <c r="DYI2062" s="274" t="s">
        <v>2858</v>
      </c>
      <c r="DYJ2062" s="274" t="s">
        <v>2858</v>
      </c>
      <c r="DYK2062" s="274" t="s">
        <v>2858</v>
      </c>
      <c r="DYL2062" s="274" t="s">
        <v>2858</v>
      </c>
      <c r="DYM2062" s="274" t="s">
        <v>2858</v>
      </c>
      <c r="DYN2062" s="274" t="s">
        <v>2858</v>
      </c>
      <c r="DYO2062" s="274" t="s">
        <v>2858</v>
      </c>
      <c r="DYP2062" s="274" t="s">
        <v>2858</v>
      </c>
      <c r="DYQ2062" s="274" t="s">
        <v>2858</v>
      </c>
      <c r="DYR2062" s="274" t="s">
        <v>2858</v>
      </c>
      <c r="DYS2062" s="274" t="s">
        <v>2858</v>
      </c>
      <c r="DYT2062" s="274" t="s">
        <v>2858</v>
      </c>
      <c r="DYU2062" s="274" t="s">
        <v>2858</v>
      </c>
      <c r="DYV2062" s="274" t="s">
        <v>2858</v>
      </c>
      <c r="DYW2062" s="274" t="s">
        <v>2858</v>
      </c>
      <c r="DYX2062" s="274" t="s">
        <v>2858</v>
      </c>
      <c r="DYY2062" s="274" t="s">
        <v>2858</v>
      </c>
      <c r="DYZ2062" s="274" t="s">
        <v>2858</v>
      </c>
      <c r="DZA2062" s="274" t="s">
        <v>2858</v>
      </c>
      <c r="DZB2062" s="274" t="s">
        <v>2858</v>
      </c>
      <c r="DZC2062" s="274" t="s">
        <v>2858</v>
      </c>
      <c r="DZD2062" s="274" t="s">
        <v>2858</v>
      </c>
      <c r="DZE2062" s="274" t="s">
        <v>2858</v>
      </c>
      <c r="DZF2062" s="274" t="s">
        <v>2858</v>
      </c>
      <c r="DZG2062" s="274" t="s">
        <v>2858</v>
      </c>
      <c r="DZH2062" s="274" t="s">
        <v>2858</v>
      </c>
      <c r="DZI2062" s="274" t="s">
        <v>2858</v>
      </c>
      <c r="DZJ2062" s="274" t="s">
        <v>2858</v>
      </c>
      <c r="DZK2062" s="274" t="s">
        <v>2858</v>
      </c>
      <c r="DZL2062" s="274" t="s">
        <v>2858</v>
      </c>
      <c r="DZM2062" s="274" t="s">
        <v>2858</v>
      </c>
      <c r="DZN2062" s="274" t="s">
        <v>2858</v>
      </c>
      <c r="DZO2062" s="274" t="s">
        <v>2858</v>
      </c>
      <c r="DZP2062" s="274" t="s">
        <v>2858</v>
      </c>
      <c r="DZQ2062" s="274" t="s">
        <v>2858</v>
      </c>
      <c r="DZR2062" s="274" t="s">
        <v>2858</v>
      </c>
      <c r="DZS2062" s="274" t="s">
        <v>2858</v>
      </c>
      <c r="DZT2062" s="274" t="s">
        <v>2858</v>
      </c>
      <c r="DZU2062" s="274" t="s">
        <v>2858</v>
      </c>
      <c r="DZV2062" s="274" t="s">
        <v>2858</v>
      </c>
      <c r="DZW2062" s="274" t="s">
        <v>2858</v>
      </c>
      <c r="DZX2062" s="274" t="s">
        <v>2858</v>
      </c>
      <c r="DZY2062" s="274" t="s">
        <v>2858</v>
      </c>
      <c r="DZZ2062" s="274" t="s">
        <v>2858</v>
      </c>
      <c r="EAA2062" s="274" t="s">
        <v>2858</v>
      </c>
      <c r="EAB2062" s="274" t="s">
        <v>2858</v>
      </c>
      <c r="EAC2062" s="274" t="s">
        <v>2858</v>
      </c>
      <c r="EAD2062" s="274" t="s">
        <v>2858</v>
      </c>
      <c r="EAE2062" s="274" t="s">
        <v>2858</v>
      </c>
      <c r="EAF2062" s="274" t="s">
        <v>2858</v>
      </c>
      <c r="EAG2062" s="274" t="s">
        <v>2858</v>
      </c>
      <c r="EAH2062" s="274" t="s">
        <v>2858</v>
      </c>
      <c r="EAI2062" s="274" t="s">
        <v>2858</v>
      </c>
      <c r="EAJ2062" s="274" t="s">
        <v>2858</v>
      </c>
      <c r="EAK2062" s="274" t="s">
        <v>2858</v>
      </c>
      <c r="EAL2062" s="274" t="s">
        <v>2858</v>
      </c>
      <c r="EAM2062" s="274" t="s">
        <v>2858</v>
      </c>
      <c r="EAN2062" s="274" t="s">
        <v>2858</v>
      </c>
      <c r="EAO2062" s="274" t="s">
        <v>2858</v>
      </c>
      <c r="EAP2062" s="274" t="s">
        <v>2858</v>
      </c>
      <c r="EAQ2062" s="274" t="s">
        <v>2858</v>
      </c>
      <c r="EAR2062" s="274" t="s">
        <v>2858</v>
      </c>
      <c r="EAS2062" s="274" t="s">
        <v>2858</v>
      </c>
      <c r="EAT2062" s="274" t="s">
        <v>2858</v>
      </c>
      <c r="EAU2062" s="274" t="s">
        <v>2858</v>
      </c>
      <c r="EAV2062" s="274" t="s">
        <v>2858</v>
      </c>
      <c r="EAW2062" s="274" t="s">
        <v>2858</v>
      </c>
      <c r="EAX2062" s="274" t="s">
        <v>2858</v>
      </c>
      <c r="EAY2062" s="274" t="s">
        <v>2858</v>
      </c>
      <c r="EAZ2062" s="274" t="s">
        <v>2858</v>
      </c>
      <c r="EBA2062" s="274" t="s">
        <v>2858</v>
      </c>
      <c r="EBB2062" s="274" t="s">
        <v>2858</v>
      </c>
      <c r="EBC2062" s="274" t="s">
        <v>2858</v>
      </c>
      <c r="EBD2062" s="274" t="s">
        <v>2858</v>
      </c>
      <c r="EBE2062" s="274" t="s">
        <v>2858</v>
      </c>
      <c r="EBF2062" s="274" t="s">
        <v>2858</v>
      </c>
      <c r="EBG2062" s="274" t="s">
        <v>2858</v>
      </c>
      <c r="EBH2062" s="274" t="s">
        <v>2858</v>
      </c>
      <c r="EBI2062" s="274" t="s">
        <v>2858</v>
      </c>
      <c r="EBJ2062" s="274" t="s">
        <v>2858</v>
      </c>
      <c r="EBK2062" s="274" t="s">
        <v>2858</v>
      </c>
      <c r="EBL2062" s="274" t="s">
        <v>2858</v>
      </c>
      <c r="EBM2062" s="274" t="s">
        <v>2858</v>
      </c>
      <c r="EBN2062" s="274" t="s">
        <v>2858</v>
      </c>
      <c r="EBO2062" s="274" t="s">
        <v>2858</v>
      </c>
      <c r="EBP2062" s="274" t="s">
        <v>2858</v>
      </c>
      <c r="EBQ2062" s="274" t="s">
        <v>2858</v>
      </c>
      <c r="EBR2062" s="274" t="s">
        <v>2858</v>
      </c>
      <c r="EBS2062" s="274" t="s">
        <v>2858</v>
      </c>
      <c r="EBT2062" s="274" t="s">
        <v>2858</v>
      </c>
      <c r="EBU2062" s="274" t="s">
        <v>2858</v>
      </c>
      <c r="EBV2062" s="274" t="s">
        <v>2858</v>
      </c>
      <c r="EBW2062" s="274" t="s">
        <v>2858</v>
      </c>
      <c r="EBX2062" s="274" t="s">
        <v>2858</v>
      </c>
      <c r="EBY2062" s="274" t="s">
        <v>2858</v>
      </c>
      <c r="EBZ2062" s="274" t="s">
        <v>2858</v>
      </c>
      <c r="ECA2062" s="274" t="s">
        <v>2858</v>
      </c>
      <c r="ECB2062" s="274" t="s">
        <v>2858</v>
      </c>
      <c r="ECC2062" s="274" t="s">
        <v>2858</v>
      </c>
      <c r="ECD2062" s="274" t="s">
        <v>2858</v>
      </c>
      <c r="ECE2062" s="274" t="s">
        <v>2858</v>
      </c>
      <c r="ECF2062" s="274" t="s">
        <v>2858</v>
      </c>
      <c r="ECG2062" s="274" t="s">
        <v>2858</v>
      </c>
      <c r="ECH2062" s="274" t="s">
        <v>2858</v>
      </c>
      <c r="ECI2062" s="274" t="s">
        <v>2858</v>
      </c>
      <c r="ECJ2062" s="274" t="s">
        <v>2858</v>
      </c>
      <c r="ECK2062" s="274" t="s">
        <v>2858</v>
      </c>
      <c r="ECL2062" s="274" t="s">
        <v>2858</v>
      </c>
      <c r="ECM2062" s="274" t="s">
        <v>2858</v>
      </c>
      <c r="ECN2062" s="274" t="s">
        <v>2858</v>
      </c>
      <c r="ECO2062" s="274" t="s">
        <v>2858</v>
      </c>
      <c r="ECP2062" s="274" t="s">
        <v>2858</v>
      </c>
      <c r="ECQ2062" s="274" t="s">
        <v>2858</v>
      </c>
      <c r="ECR2062" s="274" t="s">
        <v>2858</v>
      </c>
      <c r="ECS2062" s="274" t="s">
        <v>2858</v>
      </c>
      <c r="ECT2062" s="274" t="s">
        <v>2858</v>
      </c>
      <c r="ECU2062" s="274" t="s">
        <v>2858</v>
      </c>
      <c r="ECV2062" s="274" t="s">
        <v>2858</v>
      </c>
      <c r="ECW2062" s="274" t="s">
        <v>2858</v>
      </c>
      <c r="ECX2062" s="274" t="s">
        <v>2858</v>
      </c>
      <c r="ECY2062" s="274" t="s">
        <v>2858</v>
      </c>
      <c r="ECZ2062" s="274" t="s">
        <v>2858</v>
      </c>
      <c r="EDA2062" s="274" t="s">
        <v>2858</v>
      </c>
      <c r="EDB2062" s="274" t="s">
        <v>2858</v>
      </c>
      <c r="EDC2062" s="274" t="s">
        <v>2858</v>
      </c>
      <c r="EDD2062" s="274" t="s">
        <v>2858</v>
      </c>
      <c r="EDE2062" s="274" t="s">
        <v>2858</v>
      </c>
      <c r="EDF2062" s="274" t="s">
        <v>2858</v>
      </c>
      <c r="EDG2062" s="274" t="s">
        <v>2858</v>
      </c>
      <c r="EDH2062" s="274" t="s">
        <v>2858</v>
      </c>
      <c r="EDI2062" s="274" t="s">
        <v>2858</v>
      </c>
      <c r="EDJ2062" s="274" t="s">
        <v>2858</v>
      </c>
      <c r="EDK2062" s="274" t="s">
        <v>2858</v>
      </c>
      <c r="EDL2062" s="274" t="s">
        <v>2858</v>
      </c>
      <c r="EDM2062" s="274" t="s">
        <v>2858</v>
      </c>
      <c r="EDN2062" s="274" t="s">
        <v>2858</v>
      </c>
      <c r="EDO2062" s="274" t="s">
        <v>2858</v>
      </c>
      <c r="EDP2062" s="274" t="s">
        <v>2858</v>
      </c>
      <c r="EDQ2062" s="274" t="s">
        <v>2858</v>
      </c>
      <c r="EDR2062" s="274" t="s">
        <v>2858</v>
      </c>
      <c r="EDS2062" s="274" t="s">
        <v>2858</v>
      </c>
      <c r="EDT2062" s="274" t="s">
        <v>2858</v>
      </c>
      <c r="EDU2062" s="274" t="s">
        <v>2858</v>
      </c>
      <c r="EDV2062" s="274" t="s">
        <v>2858</v>
      </c>
      <c r="EDW2062" s="274" t="s">
        <v>2858</v>
      </c>
      <c r="EDX2062" s="274" t="s">
        <v>2858</v>
      </c>
      <c r="EDY2062" s="274" t="s">
        <v>2858</v>
      </c>
      <c r="EDZ2062" s="274" t="s">
        <v>2858</v>
      </c>
      <c r="EEA2062" s="274" t="s">
        <v>2858</v>
      </c>
      <c r="EEB2062" s="274" t="s">
        <v>2858</v>
      </c>
      <c r="EEC2062" s="274" t="s">
        <v>2858</v>
      </c>
      <c r="EED2062" s="274" t="s">
        <v>2858</v>
      </c>
      <c r="EEE2062" s="274" t="s">
        <v>2858</v>
      </c>
      <c r="EEF2062" s="274" t="s">
        <v>2858</v>
      </c>
      <c r="EEG2062" s="274" t="s">
        <v>2858</v>
      </c>
      <c r="EEH2062" s="274" t="s">
        <v>2858</v>
      </c>
      <c r="EEI2062" s="274" t="s">
        <v>2858</v>
      </c>
      <c r="EEJ2062" s="274" t="s">
        <v>2858</v>
      </c>
      <c r="EEK2062" s="274" t="s">
        <v>2858</v>
      </c>
      <c r="EEL2062" s="274" t="s">
        <v>2858</v>
      </c>
      <c r="EEM2062" s="274" t="s">
        <v>2858</v>
      </c>
      <c r="EEN2062" s="274" t="s">
        <v>2858</v>
      </c>
      <c r="EEO2062" s="274" t="s">
        <v>2858</v>
      </c>
      <c r="EEP2062" s="274" t="s">
        <v>2858</v>
      </c>
      <c r="EEQ2062" s="274" t="s">
        <v>2858</v>
      </c>
      <c r="EER2062" s="274" t="s">
        <v>2858</v>
      </c>
      <c r="EES2062" s="274" t="s">
        <v>2858</v>
      </c>
      <c r="EET2062" s="274" t="s">
        <v>2858</v>
      </c>
      <c r="EEU2062" s="274" t="s">
        <v>2858</v>
      </c>
      <c r="EEV2062" s="274" t="s">
        <v>2858</v>
      </c>
      <c r="EEW2062" s="274" t="s">
        <v>2858</v>
      </c>
      <c r="EEX2062" s="274" t="s">
        <v>2858</v>
      </c>
      <c r="EEY2062" s="274" t="s">
        <v>2858</v>
      </c>
      <c r="EEZ2062" s="274" t="s">
        <v>2858</v>
      </c>
      <c r="EFA2062" s="274" t="s">
        <v>2858</v>
      </c>
      <c r="EFB2062" s="274" t="s">
        <v>2858</v>
      </c>
      <c r="EFC2062" s="274" t="s">
        <v>2858</v>
      </c>
      <c r="EFD2062" s="274" t="s">
        <v>2858</v>
      </c>
      <c r="EFE2062" s="274" t="s">
        <v>2858</v>
      </c>
      <c r="EFF2062" s="274" t="s">
        <v>2858</v>
      </c>
      <c r="EFG2062" s="274" t="s">
        <v>2858</v>
      </c>
      <c r="EFH2062" s="274" t="s">
        <v>2858</v>
      </c>
      <c r="EFI2062" s="274" t="s">
        <v>2858</v>
      </c>
      <c r="EFJ2062" s="274" t="s">
        <v>2858</v>
      </c>
      <c r="EFK2062" s="274" t="s">
        <v>2858</v>
      </c>
      <c r="EFL2062" s="274" t="s">
        <v>2858</v>
      </c>
      <c r="EFM2062" s="274" t="s">
        <v>2858</v>
      </c>
      <c r="EFN2062" s="274" t="s">
        <v>2858</v>
      </c>
      <c r="EFO2062" s="274" t="s">
        <v>2858</v>
      </c>
      <c r="EFP2062" s="274" t="s">
        <v>2858</v>
      </c>
      <c r="EFQ2062" s="274" t="s">
        <v>2858</v>
      </c>
      <c r="EFR2062" s="274" t="s">
        <v>2858</v>
      </c>
      <c r="EFS2062" s="274" t="s">
        <v>2858</v>
      </c>
      <c r="EFT2062" s="274" t="s">
        <v>2858</v>
      </c>
      <c r="EFU2062" s="274" t="s">
        <v>2858</v>
      </c>
      <c r="EFV2062" s="274" t="s">
        <v>2858</v>
      </c>
      <c r="EFW2062" s="274" t="s">
        <v>2858</v>
      </c>
      <c r="EFX2062" s="274" t="s">
        <v>2858</v>
      </c>
      <c r="EFY2062" s="274" t="s">
        <v>2858</v>
      </c>
      <c r="EFZ2062" s="274" t="s">
        <v>2858</v>
      </c>
      <c r="EGA2062" s="274" t="s">
        <v>2858</v>
      </c>
      <c r="EGB2062" s="274" t="s">
        <v>2858</v>
      </c>
      <c r="EGC2062" s="274" t="s">
        <v>2858</v>
      </c>
      <c r="EGD2062" s="274" t="s">
        <v>2858</v>
      </c>
      <c r="EGE2062" s="274" t="s">
        <v>2858</v>
      </c>
      <c r="EGF2062" s="274" t="s">
        <v>2858</v>
      </c>
      <c r="EGG2062" s="274" t="s">
        <v>2858</v>
      </c>
      <c r="EGH2062" s="274" t="s">
        <v>2858</v>
      </c>
      <c r="EGI2062" s="274" t="s">
        <v>2858</v>
      </c>
      <c r="EGJ2062" s="274" t="s">
        <v>2858</v>
      </c>
      <c r="EGK2062" s="274" t="s">
        <v>2858</v>
      </c>
      <c r="EGL2062" s="274" t="s">
        <v>2858</v>
      </c>
      <c r="EGM2062" s="274" t="s">
        <v>2858</v>
      </c>
      <c r="EGN2062" s="274" t="s">
        <v>2858</v>
      </c>
      <c r="EGO2062" s="274" t="s">
        <v>2858</v>
      </c>
      <c r="EGP2062" s="274" t="s">
        <v>2858</v>
      </c>
      <c r="EGQ2062" s="274" t="s">
        <v>2858</v>
      </c>
      <c r="EGR2062" s="274" t="s">
        <v>2858</v>
      </c>
      <c r="EGS2062" s="274" t="s">
        <v>2858</v>
      </c>
      <c r="EGT2062" s="274" t="s">
        <v>2858</v>
      </c>
      <c r="EGU2062" s="274" t="s">
        <v>2858</v>
      </c>
      <c r="EGV2062" s="274" t="s">
        <v>2858</v>
      </c>
      <c r="EGW2062" s="274" t="s">
        <v>2858</v>
      </c>
      <c r="EGX2062" s="274" t="s">
        <v>2858</v>
      </c>
      <c r="EGY2062" s="274" t="s">
        <v>2858</v>
      </c>
      <c r="EGZ2062" s="274" t="s">
        <v>2858</v>
      </c>
      <c r="EHA2062" s="274" t="s">
        <v>2858</v>
      </c>
      <c r="EHB2062" s="274" t="s">
        <v>2858</v>
      </c>
      <c r="EHC2062" s="274" t="s">
        <v>2858</v>
      </c>
      <c r="EHD2062" s="274" t="s">
        <v>2858</v>
      </c>
      <c r="EHE2062" s="274" t="s">
        <v>2858</v>
      </c>
      <c r="EHF2062" s="274" t="s">
        <v>2858</v>
      </c>
      <c r="EHG2062" s="274" t="s">
        <v>2858</v>
      </c>
      <c r="EHH2062" s="274" t="s">
        <v>2858</v>
      </c>
      <c r="EHI2062" s="274" t="s">
        <v>2858</v>
      </c>
      <c r="EHJ2062" s="274" t="s">
        <v>2858</v>
      </c>
      <c r="EHK2062" s="274" t="s">
        <v>2858</v>
      </c>
      <c r="EHL2062" s="274" t="s">
        <v>2858</v>
      </c>
      <c r="EHM2062" s="274" t="s">
        <v>2858</v>
      </c>
      <c r="EHN2062" s="274" t="s">
        <v>2858</v>
      </c>
      <c r="EHO2062" s="274" t="s">
        <v>2858</v>
      </c>
      <c r="EHP2062" s="274" t="s">
        <v>2858</v>
      </c>
      <c r="EHQ2062" s="274" t="s">
        <v>2858</v>
      </c>
      <c r="EHR2062" s="274" t="s">
        <v>2858</v>
      </c>
      <c r="EHS2062" s="274" t="s">
        <v>2858</v>
      </c>
      <c r="EHT2062" s="274" t="s">
        <v>2858</v>
      </c>
      <c r="EHU2062" s="274" t="s">
        <v>2858</v>
      </c>
      <c r="EHV2062" s="274" t="s">
        <v>2858</v>
      </c>
      <c r="EHW2062" s="274" t="s">
        <v>2858</v>
      </c>
      <c r="EHX2062" s="274" t="s">
        <v>2858</v>
      </c>
      <c r="EHY2062" s="274" t="s">
        <v>2858</v>
      </c>
      <c r="EHZ2062" s="274" t="s">
        <v>2858</v>
      </c>
      <c r="EIA2062" s="274" t="s">
        <v>2858</v>
      </c>
      <c r="EIB2062" s="274" t="s">
        <v>2858</v>
      </c>
      <c r="EIC2062" s="274" t="s">
        <v>2858</v>
      </c>
      <c r="EID2062" s="274" t="s">
        <v>2858</v>
      </c>
      <c r="EIE2062" s="274" t="s">
        <v>2858</v>
      </c>
      <c r="EIF2062" s="274" t="s">
        <v>2858</v>
      </c>
      <c r="EIG2062" s="274" t="s">
        <v>2858</v>
      </c>
      <c r="EIH2062" s="274" t="s">
        <v>2858</v>
      </c>
      <c r="EII2062" s="274" t="s">
        <v>2858</v>
      </c>
      <c r="EIJ2062" s="274" t="s">
        <v>2858</v>
      </c>
      <c r="EIK2062" s="274" t="s">
        <v>2858</v>
      </c>
      <c r="EIL2062" s="274" t="s">
        <v>2858</v>
      </c>
      <c r="EIM2062" s="274" t="s">
        <v>2858</v>
      </c>
      <c r="EIN2062" s="274" t="s">
        <v>2858</v>
      </c>
      <c r="EIO2062" s="274" t="s">
        <v>2858</v>
      </c>
      <c r="EIP2062" s="274" t="s">
        <v>2858</v>
      </c>
      <c r="EIQ2062" s="274" t="s">
        <v>2858</v>
      </c>
      <c r="EIR2062" s="274" t="s">
        <v>2858</v>
      </c>
      <c r="EIS2062" s="274" t="s">
        <v>2858</v>
      </c>
      <c r="EIT2062" s="274" t="s">
        <v>2858</v>
      </c>
      <c r="EIU2062" s="274" t="s">
        <v>2858</v>
      </c>
      <c r="EIV2062" s="274" t="s">
        <v>2858</v>
      </c>
      <c r="EIW2062" s="274" t="s">
        <v>2858</v>
      </c>
      <c r="EIX2062" s="274" t="s">
        <v>2858</v>
      </c>
      <c r="EIY2062" s="274" t="s">
        <v>2858</v>
      </c>
      <c r="EIZ2062" s="274" t="s">
        <v>2858</v>
      </c>
      <c r="EJA2062" s="274" t="s">
        <v>2858</v>
      </c>
      <c r="EJB2062" s="274" t="s">
        <v>2858</v>
      </c>
      <c r="EJC2062" s="274" t="s">
        <v>2858</v>
      </c>
      <c r="EJD2062" s="274" t="s">
        <v>2858</v>
      </c>
      <c r="EJE2062" s="274" t="s">
        <v>2858</v>
      </c>
      <c r="EJF2062" s="274" t="s">
        <v>2858</v>
      </c>
      <c r="EJG2062" s="274" t="s">
        <v>2858</v>
      </c>
      <c r="EJH2062" s="274" t="s">
        <v>2858</v>
      </c>
      <c r="EJI2062" s="274" t="s">
        <v>2858</v>
      </c>
      <c r="EJJ2062" s="274" t="s">
        <v>2858</v>
      </c>
      <c r="EJK2062" s="274" t="s">
        <v>2858</v>
      </c>
      <c r="EJL2062" s="274" t="s">
        <v>2858</v>
      </c>
      <c r="EJM2062" s="274" t="s">
        <v>2858</v>
      </c>
      <c r="EJN2062" s="274" t="s">
        <v>2858</v>
      </c>
      <c r="EJO2062" s="274" t="s">
        <v>2858</v>
      </c>
      <c r="EJP2062" s="274" t="s">
        <v>2858</v>
      </c>
      <c r="EJQ2062" s="274" t="s">
        <v>2858</v>
      </c>
      <c r="EJR2062" s="274" t="s">
        <v>2858</v>
      </c>
      <c r="EJS2062" s="274" t="s">
        <v>2858</v>
      </c>
      <c r="EJT2062" s="274" t="s">
        <v>2858</v>
      </c>
      <c r="EJU2062" s="274" t="s">
        <v>2858</v>
      </c>
      <c r="EJV2062" s="274" t="s">
        <v>2858</v>
      </c>
      <c r="EJW2062" s="274" t="s">
        <v>2858</v>
      </c>
      <c r="EJX2062" s="274" t="s">
        <v>2858</v>
      </c>
      <c r="EJY2062" s="274" t="s">
        <v>2858</v>
      </c>
      <c r="EJZ2062" s="274" t="s">
        <v>2858</v>
      </c>
      <c r="EKA2062" s="274" t="s">
        <v>2858</v>
      </c>
      <c r="EKB2062" s="274" t="s">
        <v>2858</v>
      </c>
      <c r="EKC2062" s="274" t="s">
        <v>2858</v>
      </c>
      <c r="EKD2062" s="274" t="s">
        <v>2858</v>
      </c>
      <c r="EKE2062" s="274" t="s">
        <v>2858</v>
      </c>
      <c r="EKF2062" s="274" t="s">
        <v>2858</v>
      </c>
      <c r="EKG2062" s="274" t="s">
        <v>2858</v>
      </c>
      <c r="EKH2062" s="274" t="s">
        <v>2858</v>
      </c>
      <c r="EKI2062" s="274" t="s">
        <v>2858</v>
      </c>
      <c r="EKJ2062" s="274" t="s">
        <v>2858</v>
      </c>
      <c r="EKK2062" s="274" t="s">
        <v>2858</v>
      </c>
      <c r="EKL2062" s="274" t="s">
        <v>2858</v>
      </c>
      <c r="EKM2062" s="274" t="s">
        <v>2858</v>
      </c>
      <c r="EKN2062" s="274" t="s">
        <v>2858</v>
      </c>
      <c r="EKO2062" s="274" t="s">
        <v>2858</v>
      </c>
      <c r="EKP2062" s="274" t="s">
        <v>2858</v>
      </c>
      <c r="EKQ2062" s="274" t="s">
        <v>2858</v>
      </c>
      <c r="EKR2062" s="274" t="s">
        <v>2858</v>
      </c>
      <c r="EKS2062" s="274" t="s">
        <v>2858</v>
      </c>
      <c r="EKT2062" s="274" t="s">
        <v>2858</v>
      </c>
      <c r="EKU2062" s="274" t="s">
        <v>2858</v>
      </c>
      <c r="EKV2062" s="274" t="s">
        <v>2858</v>
      </c>
      <c r="EKW2062" s="274" t="s">
        <v>2858</v>
      </c>
      <c r="EKX2062" s="274" t="s">
        <v>2858</v>
      </c>
      <c r="EKY2062" s="274" t="s">
        <v>2858</v>
      </c>
      <c r="EKZ2062" s="274" t="s">
        <v>2858</v>
      </c>
      <c r="ELA2062" s="274" t="s">
        <v>2858</v>
      </c>
      <c r="ELB2062" s="274" t="s">
        <v>2858</v>
      </c>
      <c r="ELC2062" s="274" t="s">
        <v>2858</v>
      </c>
      <c r="ELD2062" s="274" t="s">
        <v>2858</v>
      </c>
      <c r="ELE2062" s="274" t="s">
        <v>2858</v>
      </c>
      <c r="ELF2062" s="274" t="s">
        <v>2858</v>
      </c>
      <c r="ELG2062" s="274" t="s">
        <v>2858</v>
      </c>
      <c r="ELH2062" s="274" t="s">
        <v>2858</v>
      </c>
      <c r="ELI2062" s="274" t="s">
        <v>2858</v>
      </c>
      <c r="ELJ2062" s="274" t="s">
        <v>2858</v>
      </c>
      <c r="ELK2062" s="274" t="s">
        <v>2858</v>
      </c>
      <c r="ELL2062" s="274" t="s">
        <v>2858</v>
      </c>
      <c r="ELM2062" s="274" t="s">
        <v>2858</v>
      </c>
      <c r="ELN2062" s="274" t="s">
        <v>2858</v>
      </c>
      <c r="ELO2062" s="274" t="s">
        <v>2858</v>
      </c>
      <c r="ELP2062" s="274" t="s">
        <v>2858</v>
      </c>
      <c r="ELQ2062" s="274" t="s">
        <v>2858</v>
      </c>
      <c r="ELR2062" s="274" t="s">
        <v>2858</v>
      </c>
      <c r="ELS2062" s="274" t="s">
        <v>2858</v>
      </c>
      <c r="ELT2062" s="274" t="s">
        <v>2858</v>
      </c>
      <c r="ELU2062" s="274" t="s">
        <v>2858</v>
      </c>
      <c r="ELV2062" s="274" t="s">
        <v>2858</v>
      </c>
      <c r="ELW2062" s="274" t="s">
        <v>2858</v>
      </c>
      <c r="ELX2062" s="274" t="s">
        <v>2858</v>
      </c>
      <c r="ELY2062" s="274" t="s">
        <v>2858</v>
      </c>
      <c r="ELZ2062" s="274" t="s">
        <v>2858</v>
      </c>
      <c r="EMA2062" s="274" t="s">
        <v>2858</v>
      </c>
      <c r="EMB2062" s="274" t="s">
        <v>2858</v>
      </c>
      <c r="EMC2062" s="274" t="s">
        <v>2858</v>
      </c>
      <c r="EMD2062" s="274" t="s">
        <v>2858</v>
      </c>
      <c r="EME2062" s="274" t="s">
        <v>2858</v>
      </c>
      <c r="EMF2062" s="274" t="s">
        <v>2858</v>
      </c>
      <c r="EMG2062" s="274" t="s">
        <v>2858</v>
      </c>
      <c r="EMH2062" s="274" t="s">
        <v>2858</v>
      </c>
      <c r="EMI2062" s="274" t="s">
        <v>2858</v>
      </c>
      <c r="EMJ2062" s="274" t="s">
        <v>2858</v>
      </c>
      <c r="EMK2062" s="274" t="s">
        <v>2858</v>
      </c>
      <c r="EML2062" s="274" t="s">
        <v>2858</v>
      </c>
      <c r="EMM2062" s="274" t="s">
        <v>2858</v>
      </c>
      <c r="EMN2062" s="274" t="s">
        <v>2858</v>
      </c>
      <c r="EMO2062" s="274" t="s">
        <v>2858</v>
      </c>
      <c r="EMP2062" s="274" t="s">
        <v>2858</v>
      </c>
      <c r="EMQ2062" s="274" t="s">
        <v>2858</v>
      </c>
      <c r="EMR2062" s="274" t="s">
        <v>2858</v>
      </c>
      <c r="EMS2062" s="274" t="s">
        <v>2858</v>
      </c>
      <c r="EMT2062" s="274" t="s">
        <v>2858</v>
      </c>
      <c r="EMU2062" s="274" t="s">
        <v>2858</v>
      </c>
      <c r="EMV2062" s="274" t="s">
        <v>2858</v>
      </c>
      <c r="EMW2062" s="274" t="s">
        <v>2858</v>
      </c>
      <c r="EMX2062" s="274" t="s">
        <v>2858</v>
      </c>
      <c r="EMY2062" s="274" t="s">
        <v>2858</v>
      </c>
      <c r="EMZ2062" s="274" t="s">
        <v>2858</v>
      </c>
      <c r="ENA2062" s="274" t="s">
        <v>2858</v>
      </c>
      <c r="ENB2062" s="274" t="s">
        <v>2858</v>
      </c>
      <c r="ENC2062" s="274" t="s">
        <v>2858</v>
      </c>
      <c r="END2062" s="274" t="s">
        <v>2858</v>
      </c>
      <c r="ENE2062" s="274" t="s">
        <v>2858</v>
      </c>
      <c r="ENF2062" s="274" t="s">
        <v>2858</v>
      </c>
      <c r="ENG2062" s="274" t="s">
        <v>2858</v>
      </c>
      <c r="ENH2062" s="274" t="s">
        <v>2858</v>
      </c>
      <c r="ENI2062" s="274" t="s">
        <v>2858</v>
      </c>
      <c r="ENJ2062" s="274" t="s">
        <v>2858</v>
      </c>
      <c r="ENK2062" s="274" t="s">
        <v>2858</v>
      </c>
      <c r="ENL2062" s="274" t="s">
        <v>2858</v>
      </c>
      <c r="ENM2062" s="274" t="s">
        <v>2858</v>
      </c>
      <c r="ENN2062" s="274" t="s">
        <v>2858</v>
      </c>
      <c r="ENO2062" s="274" t="s">
        <v>2858</v>
      </c>
      <c r="ENP2062" s="274" t="s">
        <v>2858</v>
      </c>
      <c r="ENQ2062" s="274" t="s">
        <v>2858</v>
      </c>
      <c r="ENR2062" s="274" t="s">
        <v>2858</v>
      </c>
      <c r="ENS2062" s="274" t="s">
        <v>2858</v>
      </c>
      <c r="ENT2062" s="274" t="s">
        <v>2858</v>
      </c>
      <c r="ENU2062" s="274" t="s">
        <v>2858</v>
      </c>
      <c r="ENV2062" s="274" t="s">
        <v>2858</v>
      </c>
      <c r="ENW2062" s="274" t="s">
        <v>2858</v>
      </c>
      <c r="ENX2062" s="274" t="s">
        <v>2858</v>
      </c>
      <c r="ENY2062" s="274" t="s">
        <v>2858</v>
      </c>
      <c r="ENZ2062" s="274" t="s">
        <v>2858</v>
      </c>
      <c r="EOA2062" s="274" t="s">
        <v>2858</v>
      </c>
      <c r="EOB2062" s="274" t="s">
        <v>2858</v>
      </c>
      <c r="EOC2062" s="274" t="s">
        <v>2858</v>
      </c>
      <c r="EOD2062" s="274" t="s">
        <v>2858</v>
      </c>
      <c r="EOE2062" s="274" t="s">
        <v>2858</v>
      </c>
      <c r="EOF2062" s="274" t="s">
        <v>2858</v>
      </c>
      <c r="EOG2062" s="274" t="s">
        <v>2858</v>
      </c>
      <c r="EOH2062" s="274" t="s">
        <v>2858</v>
      </c>
      <c r="EOI2062" s="274" t="s">
        <v>2858</v>
      </c>
      <c r="EOJ2062" s="274" t="s">
        <v>2858</v>
      </c>
      <c r="EOK2062" s="274" t="s">
        <v>2858</v>
      </c>
      <c r="EOL2062" s="274" t="s">
        <v>2858</v>
      </c>
      <c r="EOM2062" s="274" t="s">
        <v>2858</v>
      </c>
      <c r="EON2062" s="274" t="s">
        <v>2858</v>
      </c>
      <c r="EOO2062" s="274" t="s">
        <v>2858</v>
      </c>
      <c r="EOP2062" s="274" t="s">
        <v>2858</v>
      </c>
      <c r="EOQ2062" s="274" t="s">
        <v>2858</v>
      </c>
      <c r="EOR2062" s="274" t="s">
        <v>2858</v>
      </c>
      <c r="EOS2062" s="274" t="s">
        <v>2858</v>
      </c>
      <c r="EOT2062" s="274" t="s">
        <v>2858</v>
      </c>
      <c r="EOU2062" s="274" t="s">
        <v>2858</v>
      </c>
      <c r="EOV2062" s="274" t="s">
        <v>2858</v>
      </c>
      <c r="EOW2062" s="274" t="s">
        <v>2858</v>
      </c>
      <c r="EOX2062" s="274" t="s">
        <v>2858</v>
      </c>
      <c r="EOY2062" s="274" t="s">
        <v>2858</v>
      </c>
      <c r="EOZ2062" s="274" t="s">
        <v>2858</v>
      </c>
      <c r="EPA2062" s="274" t="s">
        <v>2858</v>
      </c>
      <c r="EPB2062" s="274" t="s">
        <v>2858</v>
      </c>
      <c r="EPC2062" s="274" t="s">
        <v>2858</v>
      </c>
      <c r="EPD2062" s="274" t="s">
        <v>2858</v>
      </c>
      <c r="EPE2062" s="274" t="s">
        <v>2858</v>
      </c>
      <c r="EPF2062" s="274" t="s">
        <v>2858</v>
      </c>
      <c r="EPG2062" s="274" t="s">
        <v>2858</v>
      </c>
      <c r="EPH2062" s="274" t="s">
        <v>2858</v>
      </c>
      <c r="EPI2062" s="274" t="s">
        <v>2858</v>
      </c>
      <c r="EPJ2062" s="274" t="s">
        <v>2858</v>
      </c>
      <c r="EPK2062" s="274" t="s">
        <v>2858</v>
      </c>
      <c r="EPL2062" s="274" t="s">
        <v>2858</v>
      </c>
      <c r="EPM2062" s="274" t="s">
        <v>2858</v>
      </c>
      <c r="EPN2062" s="274" t="s">
        <v>2858</v>
      </c>
      <c r="EPO2062" s="274" t="s">
        <v>2858</v>
      </c>
      <c r="EPP2062" s="274" t="s">
        <v>2858</v>
      </c>
      <c r="EPQ2062" s="274" t="s">
        <v>2858</v>
      </c>
      <c r="EPR2062" s="274" t="s">
        <v>2858</v>
      </c>
      <c r="EPS2062" s="274" t="s">
        <v>2858</v>
      </c>
      <c r="EPT2062" s="274" t="s">
        <v>2858</v>
      </c>
      <c r="EPU2062" s="274" t="s">
        <v>2858</v>
      </c>
      <c r="EPV2062" s="274" t="s">
        <v>2858</v>
      </c>
      <c r="EPW2062" s="274" t="s">
        <v>2858</v>
      </c>
      <c r="EPX2062" s="274" t="s">
        <v>2858</v>
      </c>
      <c r="EPY2062" s="274" t="s">
        <v>2858</v>
      </c>
      <c r="EPZ2062" s="274" t="s">
        <v>2858</v>
      </c>
      <c r="EQA2062" s="274" t="s">
        <v>2858</v>
      </c>
      <c r="EQB2062" s="274" t="s">
        <v>2858</v>
      </c>
      <c r="EQC2062" s="274" t="s">
        <v>2858</v>
      </c>
      <c r="EQD2062" s="274" t="s">
        <v>2858</v>
      </c>
      <c r="EQE2062" s="274" t="s">
        <v>2858</v>
      </c>
      <c r="EQF2062" s="274" t="s">
        <v>2858</v>
      </c>
      <c r="EQG2062" s="274" t="s">
        <v>2858</v>
      </c>
      <c r="EQH2062" s="274" t="s">
        <v>2858</v>
      </c>
      <c r="EQI2062" s="274" t="s">
        <v>2858</v>
      </c>
      <c r="EQJ2062" s="274" t="s">
        <v>2858</v>
      </c>
      <c r="EQK2062" s="274" t="s">
        <v>2858</v>
      </c>
      <c r="EQL2062" s="274" t="s">
        <v>2858</v>
      </c>
      <c r="EQM2062" s="274" t="s">
        <v>2858</v>
      </c>
      <c r="EQN2062" s="274" t="s">
        <v>2858</v>
      </c>
      <c r="EQO2062" s="274" t="s">
        <v>2858</v>
      </c>
      <c r="EQP2062" s="274" t="s">
        <v>2858</v>
      </c>
      <c r="EQQ2062" s="274" t="s">
        <v>2858</v>
      </c>
      <c r="EQR2062" s="274" t="s">
        <v>2858</v>
      </c>
      <c r="EQS2062" s="274" t="s">
        <v>2858</v>
      </c>
      <c r="EQT2062" s="274" t="s">
        <v>2858</v>
      </c>
      <c r="EQU2062" s="274" t="s">
        <v>2858</v>
      </c>
      <c r="EQV2062" s="274" t="s">
        <v>2858</v>
      </c>
      <c r="EQW2062" s="274" t="s">
        <v>2858</v>
      </c>
      <c r="EQX2062" s="274" t="s">
        <v>2858</v>
      </c>
      <c r="EQY2062" s="274" t="s">
        <v>2858</v>
      </c>
      <c r="EQZ2062" s="274" t="s">
        <v>2858</v>
      </c>
      <c r="ERA2062" s="274" t="s">
        <v>2858</v>
      </c>
      <c r="ERB2062" s="274" t="s">
        <v>2858</v>
      </c>
      <c r="ERC2062" s="274" t="s">
        <v>2858</v>
      </c>
      <c r="ERD2062" s="274" t="s">
        <v>2858</v>
      </c>
      <c r="ERE2062" s="274" t="s">
        <v>2858</v>
      </c>
      <c r="ERF2062" s="274" t="s">
        <v>2858</v>
      </c>
      <c r="ERG2062" s="274" t="s">
        <v>2858</v>
      </c>
      <c r="ERH2062" s="274" t="s">
        <v>2858</v>
      </c>
      <c r="ERI2062" s="274" t="s">
        <v>2858</v>
      </c>
      <c r="ERJ2062" s="274" t="s">
        <v>2858</v>
      </c>
      <c r="ERK2062" s="274" t="s">
        <v>2858</v>
      </c>
      <c r="ERL2062" s="274" t="s">
        <v>2858</v>
      </c>
      <c r="ERM2062" s="274" t="s">
        <v>2858</v>
      </c>
      <c r="ERN2062" s="274" t="s">
        <v>2858</v>
      </c>
      <c r="ERO2062" s="274" t="s">
        <v>2858</v>
      </c>
      <c r="ERP2062" s="274" t="s">
        <v>2858</v>
      </c>
      <c r="ERQ2062" s="274" t="s">
        <v>2858</v>
      </c>
      <c r="ERR2062" s="274" t="s">
        <v>2858</v>
      </c>
      <c r="ERS2062" s="274" t="s">
        <v>2858</v>
      </c>
      <c r="ERT2062" s="274" t="s">
        <v>2858</v>
      </c>
      <c r="ERU2062" s="274" t="s">
        <v>2858</v>
      </c>
      <c r="ERV2062" s="274" t="s">
        <v>2858</v>
      </c>
      <c r="ERW2062" s="274" t="s">
        <v>2858</v>
      </c>
      <c r="ERX2062" s="274" t="s">
        <v>2858</v>
      </c>
      <c r="ERY2062" s="274" t="s">
        <v>2858</v>
      </c>
      <c r="ERZ2062" s="274" t="s">
        <v>2858</v>
      </c>
      <c r="ESA2062" s="274" t="s">
        <v>2858</v>
      </c>
      <c r="ESB2062" s="274" t="s">
        <v>2858</v>
      </c>
      <c r="ESC2062" s="274" t="s">
        <v>2858</v>
      </c>
      <c r="ESD2062" s="274" t="s">
        <v>2858</v>
      </c>
      <c r="ESE2062" s="274" t="s">
        <v>2858</v>
      </c>
      <c r="ESF2062" s="274" t="s">
        <v>2858</v>
      </c>
      <c r="ESG2062" s="274" t="s">
        <v>2858</v>
      </c>
      <c r="ESH2062" s="274" t="s">
        <v>2858</v>
      </c>
      <c r="ESI2062" s="274" t="s">
        <v>2858</v>
      </c>
      <c r="ESJ2062" s="274" t="s">
        <v>2858</v>
      </c>
      <c r="ESK2062" s="274" t="s">
        <v>2858</v>
      </c>
      <c r="ESL2062" s="274" t="s">
        <v>2858</v>
      </c>
      <c r="ESM2062" s="274" t="s">
        <v>2858</v>
      </c>
      <c r="ESN2062" s="274" t="s">
        <v>2858</v>
      </c>
      <c r="ESO2062" s="274" t="s">
        <v>2858</v>
      </c>
      <c r="ESP2062" s="274" t="s">
        <v>2858</v>
      </c>
      <c r="ESQ2062" s="274" t="s">
        <v>2858</v>
      </c>
      <c r="ESR2062" s="274" t="s">
        <v>2858</v>
      </c>
      <c r="ESS2062" s="274" t="s">
        <v>2858</v>
      </c>
      <c r="EST2062" s="274" t="s">
        <v>2858</v>
      </c>
      <c r="ESU2062" s="274" t="s">
        <v>2858</v>
      </c>
      <c r="ESV2062" s="274" t="s">
        <v>2858</v>
      </c>
      <c r="ESW2062" s="274" t="s">
        <v>2858</v>
      </c>
      <c r="ESX2062" s="274" t="s">
        <v>2858</v>
      </c>
      <c r="ESY2062" s="274" t="s">
        <v>2858</v>
      </c>
      <c r="ESZ2062" s="274" t="s">
        <v>2858</v>
      </c>
      <c r="ETA2062" s="274" t="s">
        <v>2858</v>
      </c>
      <c r="ETB2062" s="274" t="s">
        <v>2858</v>
      </c>
      <c r="ETC2062" s="274" t="s">
        <v>2858</v>
      </c>
      <c r="ETD2062" s="274" t="s">
        <v>2858</v>
      </c>
      <c r="ETE2062" s="274" t="s">
        <v>2858</v>
      </c>
      <c r="ETF2062" s="274" t="s">
        <v>2858</v>
      </c>
      <c r="ETG2062" s="274" t="s">
        <v>2858</v>
      </c>
      <c r="ETH2062" s="274" t="s">
        <v>2858</v>
      </c>
      <c r="ETI2062" s="274" t="s">
        <v>2858</v>
      </c>
      <c r="ETJ2062" s="274" t="s">
        <v>2858</v>
      </c>
      <c r="ETK2062" s="274" t="s">
        <v>2858</v>
      </c>
      <c r="ETL2062" s="274" t="s">
        <v>2858</v>
      </c>
      <c r="ETM2062" s="274" t="s">
        <v>2858</v>
      </c>
      <c r="ETN2062" s="274" t="s">
        <v>2858</v>
      </c>
      <c r="ETO2062" s="274" t="s">
        <v>2858</v>
      </c>
      <c r="ETP2062" s="274" t="s">
        <v>2858</v>
      </c>
      <c r="ETQ2062" s="274" t="s">
        <v>2858</v>
      </c>
      <c r="ETR2062" s="274" t="s">
        <v>2858</v>
      </c>
      <c r="ETS2062" s="274" t="s">
        <v>2858</v>
      </c>
      <c r="ETT2062" s="274" t="s">
        <v>2858</v>
      </c>
      <c r="ETU2062" s="274" t="s">
        <v>2858</v>
      </c>
      <c r="ETV2062" s="274" t="s">
        <v>2858</v>
      </c>
      <c r="ETW2062" s="274" t="s">
        <v>2858</v>
      </c>
      <c r="ETX2062" s="274" t="s">
        <v>2858</v>
      </c>
      <c r="ETY2062" s="274" t="s">
        <v>2858</v>
      </c>
      <c r="ETZ2062" s="274" t="s">
        <v>2858</v>
      </c>
      <c r="EUA2062" s="274" t="s">
        <v>2858</v>
      </c>
      <c r="EUB2062" s="274" t="s">
        <v>2858</v>
      </c>
      <c r="EUC2062" s="274" t="s">
        <v>2858</v>
      </c>
      <c r="EUD2062" s="274" t="s">
        <v>2858</v>
      </c>
      <c r="EUE2062" s="274" t="s">
        <v>2858</v>
      </c>
      <c r="EUF2062" s="274" t="s">
        <v>2858</v>
      </c>
      <c r="EUG2062" s="274" t="s">
        <v>2858</v>
      </c>
      <c r="EUH2062" s="274" t="s">
        <v>2858</v>
      </c>
      <c r="EUI2062" s="274" t="s">
        <v>2858</v>
      </c>
      <c r="EUJ2062" s="274" t="s">
        <v>2858</v>
      </c>
      <c r="EUK2062" s="274" t="s">
        <v>2858</v>
      </c>
      <c r="EUL2062" s="274" t="s">
        <v>2858</v>
      </c>
      <c r="EUM2062" s="274" t="s">
        <v>2858</v>
      </c>
      <c r="EUN2062" s="274" t="s">
        <v>2858</v>
      </c>
      <c r="EUO2062" s="274" t="s">
        <v>2858</v>
      </c>
      <c r="EUP2062" s="274" t="s">
        <v>2858</v>
      </c>
      <c r="EUQ2062" s="274" t="s">
        <v>2858</v>
      </c>
      <c r="EUR2062" s="274" t="s">
        <v>2858</v>
      </c>
      <c r="EUS2062" s="274" t="s">
        <v>2858</v>
      </c>
      <c r="EUT2062" s="274" t="s">
        <v>2858</v>
      </c>
      <c r="EUU2062" s="274" t="s">
        <v>2858</v>
      </c>
      <c r="EUV2062" s="274" t="s">
        <v>2858</v>
      </c>
      <c r="EUW2062" s="274" t="s">
        <v>2858</v>
      </c>
      <c r="EUX2062" s="274" t="s">
        <v>2858</v>
      </c>
      <c r="EUY2062" s="274" t="s">
        <v>2858</v>
      </c>
      <c r="EUZ2062" s="274" t="s">
        <v>2858</v>
      </c>
      <c r="EVA2062" s="274" t="s">
        <v>2858</v>
      </c>
      <c r="EVB2062" s="274" t="s">
        <v>2858</v>
      </c>
      <c r="EVC2062" s="274" t="s">
        <v>2858</v>
      </c>
      <c r="EVD2062" s="274" t="s">
        <v>2858</v>
      </c>
      <c r="EVE2062" s="274" t="s">
        <v>2858</v>
      </c>
      <c r="EVF2062" s="274" t="s">
        <v>2858</v>
      </c>
      <c r="EVG2062" s="274" t="s">
        <v>2858</v>
      </c>
      <c r="EVH2062" s="274" t="s">
        <v>2858</v>
      </c>
      <c r="EVI2062" s="274" t="s">
        <v>2858</v>
      </c>
      <c r="EVJ2062" s="274" t="s">
        <v>2858</v>
      </c>
      <c r="EVK2062" s="274" t="s">
        <v>2858</v>
      </c>
      <c r="EVL2062" s="274" t="s">
        <v>2858</v>
      </c>
      <c r="EVM2062" s="274" t="s">
        <v>2858</v>
      </c>
      <c r="EVN2062" s="274" t="s">
        <v>2858</v>
      </c>
      <c r="EVO2062" s="274" t="s">
        <v>2858</v>
      </c>
      <c r="EVP2062" s="274" t="s">
        <v>2858</v>
      </c>
      <c r="EVQ2062" s="274" t="s">
        <v>2858</v>
      </c>
      <c r="EVR2062" s="274" t="s">
        <v>2858</v>
      </c>
      <c r="EVS2062" s="274" t="s">
        <v>2858</v>
      </c>
      <c r="EVT2062" s="274" t="s">
        <v>2858</v>
      </c>
      <c r="EVU2062" s="274" t="s">
        <v>2858</v>
      </c>
      <c r="EVV2062" s="274" t="s">
        <v>2858</v>
      </c>
      <c r="EVW2062" s="274" t="s">
        <v>2858</v>
      </c>
      <c r="EVX2062" s="274" t="s">
        <v>2858</v>
      </c>
      <c r="EVY2062" s="274" t="s">
        <v>2858</v>
      </c>
      <c r="EVZ2062" s="274" t="s">
        <v>2858</v>
      </c>
      <c r="EWA2062" s="274" t="s">
        <v>2858</v>
      </c>
      <c r="EWB2062" s="274" t="s">
        <v>2858</v>
      </c>
      <c r="EWC2062" s="274" t="s">
        <v>2858</v>
      </c>
      <c r="EWD2062" s="274" t="s">
        <v>2858</v>
      </c>
      <c r="EWE2062" s="274" t="s">
        <v>2858</v>
      </c>
      <c r="EWF2062" s="274" t="s">
        <v>2858</v>
      </c>
      <c r="EWG2062" s="274" t="s">
        <v>2858</v>
      </c>
      <c r="EWH2062" s="274" t="s">
        <v>2858</v>
      </c>
      <c r="EWI2062" s="274" t="s">
        <v>2858</v>
      </c>
      <c r="EWJ2062" s="274" t="s">
        <v>2858</v>
      </c>
      <c r="EWK2062" s="274" t="s">
        <v>2858</v>
      </c>
      <c r="EWL2062" s="274" t="s">
        <v>2858</v>
      </c>
      <c r="EWM2062" s="274" t="s">
        <v>2858</v>
      </c>
      <c r="EWN2062" s="274" t="s">
        <v>2858</v>
      </c>
      <c r="EWO2062" s="274" t="s">
        <v>2858</v>
      </c>
      <c r="EWP2062" s="274" t="s">
        <v>2858</v>
      </c>
      <c r="EWQ2062" s="274" t="s">
        <v>2858</v>
      </c>
      <c r="EWR2062" s="274" t="s">
        <v>2858</v>
      </c>
      <c r="EWS2062" s="274" t="s">
        <v>2858</v>
      </c>
      <c r="EWT2062" s="274" t="s">
        <v>2858</v>
      </c>
      <c r="EWU2062" s="274" t="s">
        <v>2858</v>
      </c>
      <c r="EWV2062" s="274" t="s">
        <v>2858</v>
      </c>
      <c r="EWW2062" s="274" t="s">
        <v>2858</v>
      </c>
      <c r="EWX2062" s="274" t="s">
        <v>2858</v>
      </c>
      <c r="EWY2062" s="274" t="s">
        <v>2858</v>
      </c>
      <c r="EWZ2062" s="274" t="s">
        <v>2858</v>
      </c>
      <c r="EXA2062" s="274" t="s">
        <v>2858</v>
      </c>
      <c r="EXB2062" s="274" t="s">
        <v>2858</v>
      </c>
      <c r="EXC2062" s="274" t="s">
        <v>2858</v>
      </c>
      <c r="EXD2062" s="274" t="s">
        <v>2858</v>
      </c>
      <c r="EXE2062" s="274" t="s">
        <v>2858</v>
      </c>
      <c r="EXF2062" s="274" t="s">
        <v>2858</v>
      </c>
      <c r="EXG2062" s="274" t="s">
        <v>2858</v>
      </c>
      <c r="EXH2062" s="274" t="s">
        <v>2858</v>
      </c>
      <c r="EXI2062" s="274" t="s">
        <v>2858</v>
      </c>
      <c r="EXJ2062" s="274" t="s">
        <v>2858</v>
      </c>
      <c r="EXK2062" s="274" t="s">
        <v>2858</v>
      </c>
      <c r="EXL2062" s="274" t="s">
        <v>2858</v>
      </c>
      <c r="EXM2062" s="274" t="s">
        <v>2858</v>
      </c>
      <c r="EXN2062" s="274" t="s">
        <v>2858</v>
      </c>
      <c r="EXO2062" s="274" t="s">
        <v>2858</v>
      </c>
      <c r="EXP2062" s="274" t="s">
        <v>2858</v>
      </c>
      <c r="EXQ2062" s="274" t="s">
        <v>2858</v>
      </c>
      <c r="EXR2062" s="274" t="s">
        <v>2858</v>
      </c>
      <c r="EXS2062" s="274" t="s">
        <v>2858</v>
      </c>
      <c r="EXT2062" s="274" t="s">
        <v>2858</v>
      </c>
      <c r="EXU2062" s="274" t="s">
        <v>2858</v>
      </c>
      <c r="EXV2062" s="274" t="s">
        <v>2858</v>
      </c>
      <c r="EXW2062" s="274" t="s">
        <v>2858</v>
      </c>
      <c r="EXX2062" s="274" t="s">
        <v>2858</v>
      </c>
      <c r="EXY2062" s="274" t="s">
        <v>2858</v>
      </c>
      <c r="EXZ2062" s="274" t="s">
        <v>2858</v>
      </c>
      <c r="EYA2062" s="274" t="s">
        <v>2858</v>
      </c>
      <c r="EYB2062" s="274" t="s">
        <v>2858</v>
      </c>
      <c r="EYC2062" s="274" t="s">
        <v>2858</v>
      </c>
      <c r="EYD2062" s="274" t="s">
        <v>2858</v>
      </c>
      <c r="EYE2062" s="274" t="s">
        <v>2858</v>
      </c>
      <c r="EYF2062" s="274" t="s">
        <v>2858</v>
      </c>
      <c r="EYG2062" s="274" t="s">
        <v>2858</v>
      </c>
      <c r="EYH2062" s="274" t="s">
        <v>2858</v>
      </c>
      <c r="EYI2062" s="274" t="s">
        <v>2858</v>
      </c>
      <c r="EYJ2062" s="274" t="s">
        <v>2858</v>
      </c>
      <c r="EYK2062" s="274" t="s">
        <v>2858</v>
      </c>
      <c r="EYL2062" s="274" t="s">
        <v>2858</v>
      </c>
      <c r="EYM2062" s="274" t="s">
        <v>2858</v>
      </c>
      <c r="EYN2062" s="274" t="s">
        <v>2858</v>
      </c>
      <c r="EYO2062" s="274" t="s">
        <v>2858</v>
      </c>
      <c r="EYP2062" s="274" t="s">
        <v>2858</v>
      </c>
      <c r="EYQ2062" s="274" t="s">
        <v>2858</v>
      </c>
      <c r="EYR2062" s="274" t="s">
        <v>2858</v>
      </c>
      <c r="EYS2062" s="274" t="s">
        <v>2858</v>
      </c>
      <c r="EYT2062" s="274" t="s">
        <v>2858</v>
      </c>
      <c r="EYU2062" s="274" t="s">
        <v>2858</v>
      </c>
      <c r="EYV2062" s="274" t="s">
        <v>2858</v>
      </c>
      <c r="EYW2062" s="274" t="s">
        <v>2858</v>
      </c>
      <c r="EYX2062" s="274" t="s">
        <v>2858</v>
      </c>
      <c r="EYY2062" s="274" t="s">
        <v>2858</v>
      </c>
      <c r="EYZ2062" s="274" t="s">
        <v>2858</v>
      </c>
      <c r="EZA2062" s="274" t="s">
        <v>2858</v>
      </c>
      <c r="EZB2062" s="274" t="s">
        <v>2858</v>
      </c>
      <c r="EZC2062" s="274" t="s">
        <v>2858</v>
      </c>
      <c r="EZD2062" s="274" t="s">
        <v>2858</v>
      </c>
      <c r="EZE2062" s="274" t="s">
        <v>2858</v>
      </c>
      <c r="EZF2062" s="274" t="s">
        <v>2858</v>
      </c>
      <c r="EZG2062" s="274" t="s">
        <v>2858</v>
      </c>
      <c r="EZH2062" s="274" t="s">
        <v>2858</v>
      </c>
      <c r="EZI2062" s="274" t="s">
        <v>2858</v>
      </c>
      <c r="EZJ2062" s="274" t="s">
        <v>2858</v>
      </c>
      <c r="EZK2062" s="274" t="s">
        <v>2858</v>
      </c>
      <c r="EZL2062" s="274" t="s">
        <v>2858</v>
      </c>
      <c r="EZM2062" s="274" t="s">
        <v>2858</v>
      </c>
      <c r="EZN2062" s="274" t="s">
        <v>2858</v>
      </c>
      <c r="EZO2062" s="274" t="s">
        <v>2858</v>
      </c>
      <c r="EZP2062" s="274" t="s">
        <v>2858</v>
      </c>
      <c r="EZQ2062" s="274" t="s">
        <v>2858</v>
      </c>
      <c r="EZR2062" s="274" t="s">
        <v>2858</v>
      </c>
      <c r="EZS2062" s="274" t="s">
        <v>2858</v>
      </c>
      <c r="EZT2062" s="274" t="s">
        <v>2858</v>
      </c>
      <c r="EZU2062" s="274" t="s">
        <v>2858</v>
      </c>
      <c r="EZV2062" s="274" t="s">
        <v>2858</v>
      </c>
      <c r="EZW2062" s="274" t="s">
        <v>2858</v>
      </c>
      <c r="EZX2062" s="274" t="s">
        <v>2858</v>
      </c>
      <c r="EZY2062" s="274" t="s">
        <v>2858</v>
      </c>
      <c r="EZZ2062" s="274" t="s">
        <v>2858</v>
      </c>
      <c r="FAA2062" s="274" t="s">
        <v>2858</v>
      </c>
      <c r="FAB2062" s="274" t="s">
        <v>2858</v>
      </c>
      <c r="FAC2062" s="274" t="s">
        <v>2858</v>
      </c>
      <c r="FAD2062" s="274" t="s">
        <v>2858</v>
      </c>
      <c r="FAE2062" s="274" t="s">
        <v>2858</v>
      </c>
      <c r="FAF2062" s="274" t="s">
        <v>2858</v>
      </c>
      <c r="FAG2062" s="274" t="s">
        <v>2858</v>
      </c>
      <c r="FAH2062" s="274" t="s">
        <v>2858</v>
      </c>
      <c r="FAI2062" s="274" t="s">
        <v>2858</v>
      </c>
      <c r="FAJ2062" s="274" t="s">
        <v>2858</v>
      </c>
      <c r="FAK2062" s="274" t="s">
        <v>2858</v>
      </c>
      <c r="FAL2062" s="274" t="s">
        <v>2858</v>
      </c>
      <c r="FAM2062" s="274" t="s">
        <v>2858</v>
      </c>
      <c r="FAN2062" s="274" t="s">
        <v>2858</v>
      </c>
      <c r="FAO2062" s="274" t="s">
        <v>2858</v>
      </c>
      <c r="FAP2062" s="274" t="s">
        <v>2858</v>
      </c>
      <c r="FAQ2062" s="274" t="s">
        <v>2858</v>
      </c>
      <c r="FAR2062" s="274" t="s">
        <v>2858</v>
      </c>
      <c r="FAS2062" s="274" t="s">
        <v>2858</v>
      </c>
      <c r="FAT2062" s="274" t="s">
        <v>2858</v>
      </c>
      <c r="FAU2062" s="274" t="s">
        <v>2858</v>
      </c>
      <c r="FAV2062" s="274" t="s">
        <v>2858</v>
      </c>
      <c r="FAW2062" s="274" t="s">
        <v>2858</v>
      </c>
      <c r="FAX2062" s="274" t="s">
        <v>2858</v>
      </c>
      <c r="FAY2062" s="274" t="s">
        <v>2858</v>
      </c>
      <c r="FAZ2062" s="274" t="s">
        <v>2858</v>
      </c>
      <c r="FBA2062" s="274" t="s">
        <v>2858</v>
      </c>
      <c r="FBB2062" s="274" t="s">
        <v>2858</v>
      </c>
      <c r="FBC2062" s="274" t="s">
        <v>2858</v>
      </c>
      <c r="FBD2062" s="274" t="s">
        <v>2858</v>
      </c>
      <c r="FBE2062" s="274" t="s">
        <v>2858</v>
      </c>
      <c r="FBF2062" s="274" t="s">
        <v>2858</v>
      </c>
      <c r="FBG2062" s="274" t="s">
        <v>2858</v>
      </c>
      <c r="FBH2062" s="274" t="s">
        <v>2858</v>
      </c>
      <c r="FBI2062" s="274" t="s">
        <v>2858</v>
      </c>
      <c r="FBJ2062" s="274" t="s">
        <v>2858</v>
      </c>
      <c r="FBK2062" s="274" t="s">
        <v>2858</v>
      </c>
      <c r="FBL2062" s="274" t="s">
        <v>2858</v>
      </c>
      <c r="FBM2062" s="274" t="s">
        <v>2858</v>
      </c>
      <c r="FBN2062" s="274" t="s">
        <v>2858</v>
      </c>
      <c r="FBO2062" s="274" t="s">
        <v>2858</v>
      </c>
      <c r="FBP2062" s="274" t="s">
        <v>2858</v>
      </c>
      <c r="FBQ2062" s="274" t="s">
        <v>2858</v>
      </c>
      <c r="FBR2062" s="274" t="s">
        <v>2858</v>
      </c>
      <c r="FBS2062" s="274" t="s">
        <v>2858</v>
      </c>
      <c r="FBT2062" s="274" t="s">
        <v>2858</v>
      </c>
      <c r="FBU2062" s="274" t="s">
        <v>2858</v>
      </c>
      <c r="FBV2062" s="274" t="s">
        <v>2858</v>
      </c>
      <c r="FBW2062" s="274" t="s">
        <v>2858</v>
      </c>
      <c r="FBX2062" s="274" t="s">
        <v>2858</v>
      </c>
      <c r="FBY2062" s="274" t="s">
        <v>2858</v>
      </c>
      <c r="FBZ2062" s="274" t="s">
        <v>2858</v>
      </c>
      <c r="FCA2062" s="274" t="s">
        <v>2858</v>
      </c>
      <c r="FCB2062" s="274" t="s">
        <v>2858</v>
      </c>
      <c r="FCC2062" s="274" t="s">
        <v>2858</v>
      </c>
      <c r="FCD2062" s="274" t="s">
        <v>2858</v>
      </c>
      <c r="FCE2062" s="274" t="s">
        <v>2858</v>
      </c>
      <c r="FCF2062" s="274" t="s">
        <v>2858</v>
      </c>
      <c r="FCG2062" s="274" t="s">
        <v>2858</v>
      </c>
      <c r="FCH2062" s="274" t="s">
        <v>2858</v>
      </c>
      <c r="FCI2062" s="274" t="s">
        <v>2858</v>
      </c>
      <c r="FCJ2062" s="274" t="s">
        <v>2858</v>
      </c>
      <c r="FCK2062" s="274" t="s">
        <v>2858</v>
      </c>
      <c r="FCL2062" s="274" t="s">
        <v>2858</v>
      </c>
      <c r="FCM2062" s="274" t="s">
        <v>2858</v>
      </c>
      <c r="FCN2062" s="274" t="s">
        <v>2858</v>
      </c>
      <c r="FCO2062" s="274" t="s">
        <v>2858</v>
      </c>
      <c r="FCP2062" s="274" t="s">
        <v>2858</v>
      </c>
      <c r="FCQ2062" s="274" t="s">
        <v>2858</v>
      </c>
      <c r="FCR2062" s="274" t="s">
        <v>2858</v>
      </c>
      <c r="FCS2062" s="274" t="s">
        <v>2858</v>
      </c>
      <c r="FCT2062" s="274" t="s">
        <v>2858</v>
      </c>
      <c r="FCU2062" s="274" t="s">
        <v>2858</v>
      </c>
      <c r="FCV2062" s="274" t="s">
        <v>2858</v>
      </c>
      <c r="FCW2062" s="274" t="s">
        <v>2858</v>
      </c>
      <c r="FCX2062" s="274" t="s">
        <v>2858</v>
      </c>
      <c r="FCY2062" s="274" t="s">
        <v>2858</v>
      </c>
      <c r="FCZ2062" s="274" t="s">
        <v>2858</v>
      </c>
      <c r="FDA2062" s="274" t="s">
        <v>2858</v>
      </c>
      <c r="FDB2062" s="274" t="s">
        <v>2858</v>
      </c>
      <c r="FDC2062" s="274" t="s">
        <v>2858</v>
      </c>
      <c r="FDD2062" s="274" t="s">
        <v>2858</v>
      </c>
      <c r="FDE2062" s="274" t="s">
        <v>2858</v>
      </c>
      <c r="FDF2062" s="274" t="s">
        <v>2858</v>
      </c>
      <c r="FDG2062" s="274" t="s">
        <v>2858</v>
      </c>
      <c r="FDH2062" s="274" t="s">
        <v>2858</v>
      </c>
      <c r="FDI2062" s="274" t="s">
        <v>2858</v>
      </c>
      <c r="FDJ2062" s="274" t="s">
        <v>2858</v>
      </c>
      <c r="FDK2062" s="274" t="s">
        <v>2858</v>
      </c>
      <c r="FDL2062" s="274" t="s">
        <v>2858</v>
      </c>
      <c r="FDM2062" s="274" t="s">
        <v>2858</v>
      </c>
      <c r="FDN2062" s="274" t="s">
        <v>2858</v>
      </c>
      <c r="FDO2062" s="274" t="s">
        <v>2858</v>
      </c>
      <c r="FDP2062" s="274" t="s">
        <v>2858</v>
      </c>
      <c r="FDQ2062" s="274" t="s">
        <v>2858</v>
      </c>
      <c r="FDR2062" s="274" t="s">
        <v>2858</v>
      </c>
      <c r="FDS2062" s="274" t="s">
        <v>2858</v>
      </c>
      <c r="FDT2062" s="274" t="s">
        <v>2858</v>
      </c>
      <c r="FDU2062" s="274" t="s">
        <v>2858</v>
      </c>
      <c r="FDV2062" s="274" t="s">
        <v>2858</v>
      </c>
      <c r="FDW2062" s="274" t="s">
        <v>2858</v>
      </c>
      <c r="FDX2062" s="274" t="s">
        <v>2858</v>
      </c>
      <c r="FDY2062" s="274" t="s">
        <v>2858</v>
      </c>
      <c r="FDZ2062" s="274" t="s">
        <v>2858</v>
      </c>
      <c r="FEA2062" s="274" t="s">
        <v>2858</v>
      </c>
      <c r="FEB2062" s="274" t="s">
        <v>2858</v>
      </c>
      <c r="FEC2062" s="274" t="s">
        <v>2858</v>
      </c>
      <c r="FED2062" s="274" t="s">
        <v>2858</v>
      </c>
      <c r="FEE2062" s="274" t="s">
        <v>2858</v>
      </c>
      <c r="FEF2062" s="274" t="s">
        <v>2858</v>
      </c>
      <c r="FEG2062" s="274" t="s">
        <v>2858</v>
      </c>
      <c r="FEH2062" s="274" t="s">
        <v>2858</v>
      </c>
      <c r="FEI2062" s="274" t="s">
        <v>2858</v>
      </c>
      <c r="FEJ2062" s="274" t="s">
        <v>2858</v>
      </c>
      <c r="FEK2062" s="274" t="s">
        <v>2858</v>
      </c>
      <c r="FEL2062" s="274" t="s">
        <v>2858</v>
      </c>
      <c r="FEM2062" s="274" t="s">
        <v>2858</v>
      </c>
      <c r="FEN2062" s="274" t="s">
        <v>2858</v>
      </c>
      <c r="FEO2062" s="274" t="s">
        <v>2858</v>
      </c>
      <c r="FEP2062" s="274" t="s">
        <v>2858</v>
      </c>
      <c r="FEQ2062" s="274" t="s">
        <v>2858</v>
      </c>
      <c r="FER2062" s="274" t="s">
        <v>2858</v>
      </c>
      <c r="FES2062" s="274" t="s">
        <v>2858</v>
      </c>
      <c r="FET2062" s="274" t="s">
        <v>2858</v>
      </c>
      <c r="FEU2062" s="274" t="s">
        <v>2858</v>
      </c>
      <c r="FEV2062" s="274" t="s">
        <v>2858</v>
      </c>
      <c r="FEW2062" s="274" t="s">
        <v>2858</v>
      </c>
      <c r="FEX2062" s="274" t="s">
        <v>2858</v>
      </c>
      <c r="FEY2062" s="274" t="s">
        <v>2858</v>
      </c>
      <c r="FEZ2062" s="274" t="s">
        <v>2858</v>
      </c>
      <c r="FFA2062" s="274" t="s">
        <v>2858</v>
      </c>
      <c r="FFB2062" s="274" t="s">
        <v>2858</v>
      </c>
      <c r="FFC2062" s="274" t="s">
        <v>2858</v>
      </c>
      <c r="FFD2062" s="274" t="s">
        <v>2858</v>
      </c>
      <c r="FFE2062" s="274" t="s">
        <v>2858</v>
      </c>
      <c r="FFF2062" s="274" t="s">
        <v>2858</v>
      </c>
      <c r="FFG2062" s="274" t="s">
        <v>2858</v>
      </c>
      <c r="FFH2062" s="274" t="s">
        <v>2858</v>
      </c>
      <c r="FFI2062" s="274" t="s">
        <v>2858</v>
      </c>
      <c r="FFJ2062" s="274" t="s">
        <v>2858</v>
      </c>
      <c r="FFK2062" s="274" t="s">
        <v>2858</v>
      </c>
      <c r="FFL2062" s="274" t="s">
        <v>2858</v>
      </c>
      <c r="FFM2062" s="274" t="s">
        <v>2858</v>
      </c>
      <c r="FFN2062" s="274" t="s">
        <v>2858</v>
      </c>
      <c r="FFO2062" s="274" t="s">
        <v>2858</v>
      </c>
      <c r="FFP2062" s="274" t="s">
        <v>2858</v>
      </c>
      <c r="FFQ2062" s="274" t="s">
        <v>2858</v>
      </c>
      <c r="FFR2062" s="274" t="s">
        <v>2858</v>
      </c>
      <c r="FFS2062" s="274" t="s">
        <v>2858</v>
      </c>
      <c r="FFT2062" s="274" t="s">
        <v>2858</v>
      </c>
      <c r="FFU2062" s="274" t="s">
        <v>2858</v>
      </c>
      <c r="FFV2062" s="274" t="s">
        <v>2858</v>
      </c>
      <c r="FFW2062" s="274" t="s">
        <v>2858</v>
      </c>
      <c r="FFX2062" s="274" t="s">
        <v>2858</v>
      </c>
      <c r="FFY2062" s="274" t="s">
        <v>2858</v>
      </c>
      <c r="FFZ2062" s="274" t="s">
        <v>2858</v>
      </c>
      <c r="FGA2062" s="274" t="s">
        <v>2858</v>
      </c>
      <c r="FGB2062" s="274" t="s">
        <v>2858</v>
      </c>
      <c r="FGC2062" s="274" t="s">
        <v>2858</v>
      </c>
      <c r="FGD2062" s="274" t="s">
        <v>2858</v>
      </c>
      <c r="FGE2062" s="274" t="s">
        <v>2858</v>
      </c>
      <c r="FGF2062" s="274" t="s">
        <v>2858</v>
      </c>
      <c r="FGG2062" s="274" t="s">
        <v>2858</v>
      </c>
      <c r="FGH2062" s="274" t="s">
        <v>2858</v>
      </c>
      <c r="FGI2062" s="274" t="s">
        <v>2858</v>
      </c>
      <c r="FGJ2062" s="274" t="s">
        <v>2858</v>
      </c>
      <c r="FGK2062" s="274" t="s">
        <v>2858</v>
      </c>
      <c r="FGL2062" s="274" t="s">
        <v>2858</v>
      </c>
      <c r="FGM2062" s="274" t="s">
        <v>2858</v>
      </c>
      <c r="FGN2062" s="274" t="s">
        <v>2858</v>
      </c>
      <c r="FGO2062" s="274" t="s">
        <v>2858</v>
      </c>
      <c r="FGP2062" s="274" t="s">
        <v>2858</v>
      </c>
      <c r="FGQ2062" s="274" t="s">
        <v>2858</v>
      </c>
      <c r="FGR2062" s="274" t="s">
        <v>2858</v>
      </c>
      <c r="FGS2062" s="274" t="s">
        <v>2858</v>
      </c>
      <c r="FGT2062" s="274" t="s">
        <v>2858</v>
      </c>
      <c r="FGU2062" s="274" t="s">
        <v>2858</v>
      </c>
      <c r="FGV2062" s="274" t="s">
        <v>2858</v>
      </c>
      <c r="FGW2062" s="274" t="s">
        <v>2858</v>
      </c>
      <c r="FGX2062" s="274" t="s">
        <v>2858</v>
      </c>
      <c r="FGY2062" s="274" t="s">
        <v>2858</v>
      </c>
      <c r="FGZ2062" s="274" t="s">
        <v>2858</v>
      </c>
      <c r="FHA2062" s="274" t="s">
        <v>2858</v>
      </c>
      <c r="FHB2062" s="274" t="s">
        <v>2858</v>
      </c>
      <c r="FHC2062" s="274" t="s">
        <v>2858</v>
      </c>
      <c r="FHD2062" s="274" t="s">
        <v>2858</v>
      </c>
      <c r="FHE2062" s="274" t="s">
        <v>2858</v>
      </c>
      <c r="FHF2062" s="274" t="s">
        <v>2858</v>
      </c>
      <c r="FHG2062" s="274" t="s">
        <v>2858</v>
      </c>
      <c r="FHH2062" s="274" t="s">
        <v>2858</v>
      </c>
      <c r="FHI2062" s="274" t="s">
        <v>2858</v>
      </c>
      <c r="FHJ2062" s="274" t="s">
        <v>2858</v>
      </c>
      <c r="FHK2062" s="274" t="s">
        <v>2858</v>
      </c>
      <c r="FHL2062" s="274" t="s">
        <v>2858</v>
      </c>
      <c r="FHM2062" s="274" t="s">
        <v>2858</v>
      </c>
      <c r="FHN2062" s="274" t="s">
        <v>2858</v>
      </c>
      <c r="FHO2062" s="274" t="s">
        <v>2858</v>
      </c>
      <c r="FHP2062" s="274" t="s">
        <v>2858</v>
      </c>
      <c r="FHQ2062" s="274" t="s">
        <v>2858</v>
      </c>
      <c r="FHR2062" s="274" t="s">
        <v>2858</v>
      </c>
      <c r="FHS2062" s="274" t="s">
        <v>2858</v>
      </c>
      <c r="FHT2062" s="274" t="s">
        <v>2858</v>
      </c>
      <c r="FHU2062" s="274" t="s">
        <v>2858</v>
      </c>
      <c r="FHV2062" s="274" t="s">
        <v>2858</v>
      </c>
      <c r="FHW2062" s="274" t="s">
        <v>2858</v>
      </c>
      <c r="FHX2062" s="274" t="s">
        <v>2858</v>
      </c>
      <c r="FHY2062" s="274" t="s">
        <v>2858</v>
      </c>
      <c r="FHZ2062" s="274" t="s">
        <v>2858</v>
      </c>
      <c r="FIA2062" s="274" t="s">
        <v>2858</v>
      </c>
      <c r="FIB2062" s="274" t="s">
        <v>2858</v>
      </c>
      <c r="FIC2062" s="274" t="s">
        <v>2858</v>
      </c>
      <c r="FID2062" s="274" t="s">
        <v>2858</v>
      </c>
      <c r="FIE2062" s="274" t="s">
        <v>2858</v>
      </c>
      <c r="FIF2062" s="274" t="s">
        <v>2858</v>
      </c>
      <c r="FIG2062" s="274" t="s">
        <v>2858</v>
      </c>
      <c r="FIH2062" s="274" t="s">
        <v>2858</v>
      </c>
      <c r="FII2062" s="274" t="s">
        <v>2858</v>
      </c>
      <c r="FIJ2062" s="274" t="s">
        <v>2858</v>
      </c>
      <c r="FIK2062" s="274" t="s">
        <v>2858</v>
      </c>
      <c r="FIL2062" s="274" t="s">
        <v>2858</v>
      </c>
      <c r="FIM2062" s="274" t="s">
        <v>2858</v>
      </c>
      <c r="FIN2062" s="274" t="s">
        <v>2858</v>
      </c>
      <c r="FIO2062" s="274" t="s">
        <v>2858</v>
      </c>
      <c r="FIP2062" s="274" t="s">
        <v>2858</v>
      </c>
      <c r="FIQ2062" s="274" t="s">
        <v>2858</v>
      </c>
      <c r="FIR2062" s="274" t="s">
        <v>2858</v>
      </c>
      <c r="FIS2062" s="274" t="s">
        <v>2858</v>
      </c>
      <c r="FIT2062" s="274" t="s">
        <v>2858</v>
      </c>
      <c r="FIU2062" s="274" t="s">
        <v>2858</v>
      </c>
      <c r="FIV2062" s="274" t="s">
        <v>2858</v>
      </c>
      <c r="FIW2062" s="274" t="s">
        <v>2858</v>
      </c>
      <c r="FIX2062" s="274" t="s">
        <v>2858</v>
      </c>
      <c r="FIY2062" s="274" t="s">
        <v>2858</v>
      </c>
      <c r="FIZ2062" s="274" t="s">
        <v>2858</v>
      </c>
      <c r="FJA2062" s="274" t="s">
        <v>2858</v>
      </c>
      <c r="FJB2062" s="274" t="s">
        <v>2858</v>
      </c>
      <c r="FJC2062" s="274" t="s">
        <v>2858</v>
      </c>
      <c r="FJD2062" s="274" t="s">
        <v>2858</v>
      </c>
      <c r="FJE2062" s="274" t="s">
        <v>2858</v>
      </c>
      <c r="FJF2062" s="274" t="s">
        <v>2858</v>
      </c>
      <c r="FJG2062" s="274" t="s">
        <v>2858</v>
      </c>
      <c r="FJH2062" s="274" t="s">
        <v>2858</v>
      </c>
      <c r="FJI2062" s="274" t="s">
        <v>2858</v>
      </c>
      <c r="FJJ2062" s="274" t="s">
        <v>2858</v>
      </c>
      <c r="FJK2062" s="274" t="s">
        <v>2858</v>
      </c>
      <c r="FJL2062" s="274" t="s">
        <v>2858</v>
      </c>
      <c r="FJM2062" s="274" t="s">
        <v>2858</v>
      </c>
      <c r="FJN2062" s="274" t="s">
        <v>2858</v>
      </c>
      <c r="FJO2062" s="274" t="s">
        <v>2858</v>
      </c>
      <c r="FJP2062" s="274" t="s">
        <v>2858</v>
      </c>
      <c r="FJQ2062" s="274" t="s">
        <v>2858</v>
      </c>
      <c r="FJR2062" s="274" t="s">
        <v>2858</v>
      </c>
      <c r="FJS2062" s="274" t="s">
        <v>2858</v>
      </c>
      <c r="FJT2062" s="274" t="s">
        <v>2858</v>
      </c>
      <c r="FJU2062" s="274" t="s">
        <v>2858</v>
      </c>
      <c r="FJV2062" s="274" t="s">
        <v>2858</v>
      </c>
      <c r="FJW2062" s="274" t="s">
        <v>2858</v>
      </c>
      <c r="FJX2062" s="274" t="s">
        <v>2858</v>
      </c>
      <c r="FJY2062" s="274" t="s">
        <v>2858</v>
      </c>
      <c r="FJZ2062" s="274" t="s">
        <v>2858</v>
      </c>
      <c r="FKA2062" s="274" t="s">
        <v>2858</v>
      </c>
      <c r="FKB2062" s="274" t="s">
        <v>2858</v>
      </c>
      <c r="FKC2062" s="274" t="s">
        <v>2858</v>
      </c>
      <c r="FKD2062" s="274" t="s">
        <v>2858</v>
      </c>
      <c r="FKE2062" s="274" t="s">
        <v>2858</v>
      </c>
      <c r="FKF2062" s="274" t="s">
        <v>2858</v>
      </c>
      <c r="FKG2062" s="274" t="s">
        <v>2858</v>
      </c>
      <c r="FKH2062" s="274" t="s">
        <v>2858</v>
      </c>
      <c r="FKI2062" s="274" t="s">
        <v>2858</v>
      </c>
      <c r="FKJ2062" s="274" t="s">
        <v>2858</v>
      </c>
      <c r="FKK2062" s="274" t="s">
        <v>2858</v>
      </c>
      <c r="FKL2062" s="274" t="s">
        <v>2858</v>
      </c>
      <c r="FKM2062" s="274" t="s">
        <v>2858</v>
      </c>
      <c r="FKN2062" s="274" t="s">
        <v>2858</v>
      </c>
      <c r="FKO2062" s="274" t="s">
        <v>2858</v>
      </c>
      <c r="FKP2062" s="274" t="s">
        <v>2858</v>
      </c>
      <c r="FKQ2062" s="274" t="s">
        <v>2858</v>
      </c>
      <c r="FKR2062" s="274" t="s">
        <v>2858</v>
      </c>
      <c r="FKS2062" s="274" t="s">
        <v>2858</v>
      </c>
      <c r="FKT2062" s="274" t="s">
        <v>2858</v>
      </c>
      <c r="FKU2062" s="274" t="s">
        <v>2858</v>
      </c>
      <c r="FKV2062" s="274" t="s">
        <v>2858</v>
      </c>
      <c r="FKW2062" s="274" t="s">
        <v>2858</v>
      </c>
      <c r="FKX2062" s="274" t="s">
        <v>2858</v>
      </c>
      <c r="FKY2062" s="274" t="s">
        <v>2858</v>
      </c>
      <c r="FKZ2062" s="274" t="s">
        <v>2858</v>
      </c>
      <c r="FLA2062" s="274" t="s">
        <v>2858</v>
      </c>
      <c r="FLB2062" s="274" t="s">
        <v>2858</v>
      </c>
      <c r="FLC2062" s="274" t="s">
        <v>2858</v>
      </c>
      <c r="FLD2062" s="274" t="s">
        <v>2858</v>
      </c>
      <c r="FLE2062" s="274" t="s">
        <v>2858</v>
      </c>
      <c r="FLF2062" s="274" t="s">
        <v>2858</v>
      </c>
      <c r="FLG2062" s="274" t="s">
        <v>2858</v>
      </c>
      <c r="FLH2062" s="274" t="s">
        <v>2858</v>
      </c>
      <c r="FLI2062" s="274" t="s">
        <v>2858</v>
      </c>
      <c r="FLJ2062" s="274" t="s">
        <v>2858</v>
      </c>
      <c r="FLK2062" s="274" t="s">
        <v>2858</v>
      </c>
      <c r="FLL2062" s="274" t="s">
        <v>2858</v>
      </c>
      <c r="FLM2062" s="274" t="s">
        <v>2858</v>
      </c>
      <c r="FLN2062" s="274" t="s">
        <v>2858</v>
      </c>
      <c r="FLO2062" s="274" t="s">
        <v>2858</v>
      </c>
      <c r="FLP2062" s="274" t="s">
        <v>2858</v>
      </c>
      <c r="FLQ2062" s="274" t="s">
        <v>2858</v>
      </c>
      <c r="FLR2062" s="274" t="s">
        <v>2858</v>
      </c>
      <c r="FLS2062" s="274" t="s">
        <v>2858</v>
      </c>
      <c r="FLT2062" s="274" t="s">
        <v>2858</v>
      </c>
      <c r="FLU2062" s="274" t="s">
        <v>2858</v>
      </c>
      <c r="FLV2062" s="274" t="s">
        <v>2858</v>
      </c>
      <c r="FLW2062" s="274" t="s">
        <v>2858</v>
      </c>
      <c r="FLX2062" s="274" t="s">
        <v>2858</v>
      </c>
      <c r="FLY2062" s="274" t="s">
        <v>2858</v>
      </c>
      <c r="FLZ2062" s="274" t="s">
        <v>2858</v>
      </c>
      <c r="FMA2062" s="274" t="s">
        <v>2858</v>
      </c>
      <c r="FMB2062" s="274" t="s">
        <v>2858</v>
      </c>
      <c r="FMC2062" s="274" t="s">
        <v>2858</v>
      </c>
      <c r="FMD2062" s="274" t="s">
        <v>2858</v>
      </c>
      <c r="FME2062" s="274" t="s">
        <v>2858</v>
      </c>
      <c r="FMF2062" s="274" t="s">
        <v>2858</v>
      </c>
      <c r="FMG2062" s="274" t="s">
        <v>2858</v>
      </c>
      <c r="FMH2062" s="274" t="s">
        <v>2858</v>
      </c>
      <c r="FMI2062" s="274" t="s">
        <v>2858</v>
      </c>
      <c r="FMJ2062" s="274" t="s">
        <v>2858</v>
      </c>
      <c r="FMK2062" s="274" t="s">
        <v>2858</v>
      </c>
      <c r="FML2062" s="274" t="s">
        <v>2858</v>
      </c>
      <c r="FMM2062" s="274" t="s">
        <v>2858</v>
      </c>
      <c r="FMN2062" s="274" t="s">
        <v>2858</v>
      </c>
      <c r="FMO2062" s="274" t="s">
        <v>2858</v>
      </c>
      <c r="FMP2062" s="274" t="s">
        <v>2858</v>
      </c>
      <c r="FMQ2062" s="274" t="s">
        <v>2858</v>
      </c>
      <c r="FMR2062" s="274" t="s">
        <v>2858</v>
      </c>
      <c r="FMS2062" s="274" t="s">
        <v>2858</v>
      </c>
      <c r="FMT2062" s="274" t="s">
        <v>2858</v>
      </c>
      <c r="FMU2062" s="274" t="s">
        <v>2858</v>
      </c>
      <c r="FMV2062" s="274" t="s">
        <v>2858</v>
      </c>
      <c r="FMW2062" s="274" t="s">
        <v>2858</v>
      </c>
      <c r="FMX2062" s="274" t="s">
        <v>2858</v>
      </c>
      <c r="FMY2062" s="274" t="s">
        <v>2858</v>
      </c>
      <c r="FMZ2062" s="274" t="s">
        <v>2858</v>
      </c>
      <c r="FNA2062" s="274" t="s">
        <v>2858</v>
      </c>
      <c r="FNB2062" s="274" t="s">
        <v>2858</v>
      </c>
      <c r="FNC2062" s="274" t="s">
        <v>2858</v>
      </c>
      <c r="FND2062" s="274" t="s">
        <v>2858</v>
      </c>
      <c r="FNE2062" s="274" t="s">
        <v>2858</v>
      </c>
      <c r="FNF2062" s="274" t="s">
        <v>2858</v>
      </c>
      <c r="FNG2062" s="274" t="s">
        <v>2858</v>
      </c>
      <c r="FNH2062" s="274" t="s">
        <v>2858</v>
      </c>
      <c r="FNI2062" s="274" t="s">
        <v>2858</v>
      </c>
      <c r="FNJ2062" s="274" t="s">
        <v>2858</v>
      </c>
      <c r="FNK2062" s="274" t="s">
        <v>2858</v>
      </c>
      <c r="FNL2062" s="274" t="s">
        <v>2858</v>
      </c>
      <c r="FNM2062" s="274" t="s">
        <v>2858</v>
      </c>
      <c r="FNN2062" s="274" t="s">
        <v>2858</v>
      </c>
      <c r="FNO2062" s="274" t="s">
        <v>2858</v>
      </c>
      <c r="FNP2062" s="274" t="s">
        <v>2858</v>
      </c>
      <c r="FNQ2062" s="274" t="s">
        <v>2858</v>
      </c>
      <c r="FNR2062" s="274" t="s">
        <v>2858</v>
      </c>
      <c r="FNS2062" s="274" t="s">
        <v>2858</v>
      </c>
      <c r="FNT2062" s="274" t="s">
        <v>2858</v>
      </c>
      <c r="FNU2062" s="274" t="s">
        <v>2858</v>
      </c>
      <c r="FNV2062" s="274" t="s">
        <v>2858</v>
      </c>
      <c r="FNW2062" s="274" t="s">
        <v>2858</v>
      </c>
      <c r="FNX2062" s="274" t="s">
        <v>2858</v>
      </c>
      <c r="FNY2062" s="274" t="s">
        <v>2858</v>
      </c>
      <c r="FNZ2062" s="274" t="s">
        <v>2858</v>
      </c>
      <c r="FOA2062" s="274" t="s">
        <v>2858</v>
      </c>
      <c r="FOB2062" s="274" t="s">
        <v>2858</v>
      </c>
      <c r="FOC2062" s="274" t="s">
        <v>2858</v>
      </c>
      <c r="FOD2062" s="274" t="s">
        <v>2858</v>
      </c>
      <c r="FOE2062" s="274" t="s">
        <v>2858</v>
      </c>
      <c r="FOF2062" s="274" t="s">
        <v>2858</v>
      </c>
      <c r="FOG2062" s="274" t="s">
        <v>2858</v>
      </c>
      <c r="FOH2062" s="274" t="s">
        <v>2858</v>
      </c>
      <c r="FOI2062" s="274" t="s">
        <v>2858</v>
      </c>
      <c r="FOJ2062" s="274" t="s">
        <v>2858</v>
      </c>
      <c r="FOK2062" s="274" t="s">
        <v>2858</v>
      </c>
      <c r="FOL2062" s="274" t="s">
        <v>2858</v>
      </c>
      <c r="FOM2062" s="274" t="s">
        <v>2858</v>
      </c>
      <c r="FON2062" s="274" t="s">
        <v>2858</v>
      </c>
      <c r="FOO2062" s="274" t="s">
        <v>2858</v>
      </c>
      <c r="FOP2062" s="274" t="s">
        <v>2858</v>
      </c>
      <c r="FOQ2062" s="274" t="s">
        <v>2858</v>
      </c>
      <c r="FOR2062" s="274" t="s">
        <v>2858</v>
      </c>
      <c r="FOS2062" s="274" t="s">
        <v>2858</v>
      </c>
      <c r="FOT2062" s="274" t="s">
        <v>2858</v>
      </c>
      <c r="FOU2062" s="274" t="s">
        <v>2858</v>
      </c>
      <c r="FOV2062" s="274" t="s">
        <v>2858</v>
      </c>
      <c r="FOW2062" s="274" t="s">
        <v>2858</v>
      </c>
      <c r="FOX2062" s="274" t="s">
        <v>2858</v>
      </c>
      <c r="FOY2062" s="274" t="s">
        <v>2858</v>
      </c>
      <c r="FOZ2062" s="274" t="s">
        <v>2858</v>
      </c>
      <c r="FPA2062" s="274" t="s">
        <v>2858</v>
      </c>
      <c r="FPB2062" s="274" t="s">
        <v>2858</v>
      </c>
      <c r="FPC2062" s="274" t="s">
        <v>2858</v>
      </c>
      <c r="FPD2062" s="274" t="s">
        <v>2858</v>
      </c>
      <c r="FPE2062" s="274" t="s">
        <v>2858</v>
      </c>
      <c r="FPF2062" s="274" t="s">
        <v>2858</v>
      </c>
      <c r="FPG2062" s="274" t="s">
        <v>2858</v>
      </c>
      <c r="FPH2062" s="274" t="s">
        <v>2858</v>
      </c>
      <c r="FPI2062" s="274" t="s">
        <v>2858</v>
      </c>
      <c r="FPJ2062" s="274" t="s">
        <v>2858</v>
      </c>
      <c r="FPK2062" s="274" t="s">
        <v>2858</v>
      </c>
      <c r="FPL2062" s="274" t="s">
        <v>2858</v>
      </c>
      <c r="FPM2062" s="274" t="s">
        <v>2858</v>
      </c>
      <c r="FPN2062" s="274" t="s">
        <v>2858</v>
      </c>
      <c r="FPO2062" s="274" t="s">
        <v>2858</v>
      </c>
      <c r="FPP2062" s="274" t="s">
        <v>2858</v>
      </c>
      <c r="FPQ2062" s="274" t="s">
        <v>2858</v>
      </c>
      <c r="FPR2062" s="274" t="s">
        <v>2858</v>
      </c>
      <c r="FPS2062" s="274" t="s">
        <v>2858</v>
      </c>
      <c r="FPT2062" s="274" t="s">
        <v>2858</v>
      </c>
      <c r="FPU2062" s="274" t="s">
        <v>2858</v>
      </c>
      <c r="FPV2062" s="274" t="s">
        <v>2858</v>
      </c>
      <c r="FPW2062" s="274" t="s">
        <v>2858</v>
      </c>
      <c r="FPX2062" s="274" t="s">
        <v>2858</v>
      </c>
      <c r="FPY2062" s="274" t="s">
        <v>2858</v>
      </c>
      <c r="FPZ2062" s="274" t="s">
        <v>2858</v>
      </c>
      <c r="FQA2062" s="274" t="s">
        <v>2858</v>
      </c>
      <c r="FQB2062" s="274" t="s">
        <v>2858</v>
      </c>
      <c r="FQC2062" s="274" t="s">
        <v>2858</v>
      </c>
      <c r="FQD2062" s="274" t="s">
        <v>2858</v>
      </c>
      <c r="FQE2062" s="274" t="s">
        <v>2858</v>
      </c>
      <c r="FQF2062" s="274" t="s">
        <v>2858</v>
      </c>
      <c r="FQG2062" s="274" t="s">
        <v>2858</v>
      </c>
      <c r="FQH2062" s="274" t="s">
        <v>2858</v>
      </c>
      <c r="FQI2062" s="274" t="s">
        <v>2858</v>
      </c>
      <c r="FQJ2062" s="274" t="s">
        <v>2858</v>
      </c>
      <c r="FQK2062" s="274" t="s">
        <v>2858</v>
      </c>
      <c r="FQL2062" s="274" t="s">
        <v>2858</v>
      </c>
      <c r="FQM2062" s="274" t="s">
        <v>2858</v>
      </c>
      <c r="FQN2062" s="274" t="s">
        <v>2858</v>
      </c>
      <c r="FQO2062" s="274" t="s">
        <v>2858</v>
      </c>
      <c r="FQP2062" s="274" t="s">
        <v>2858</v>
      </c>
      <c r="FQQ2062" s="274" t="s">
        <v>2858</v>
      </c>
      <c r="FQR2062" s="274" t="s">
        <v>2858</v>
      </c>
      <c r="FQS2062" s="274" t="s">
        <v>2858</v>
      </c>
      <c r="FQT2062" s="274" t="s">
        <v>2858</v>
      </c>
      <c r="FQU2062" s="274" t="s">
        <v>2858</v>
      </c>
      <c r="FQV2062" s="274" t="s">
        <v>2858</v>
      </c>
      <c r="FQW2062" s="274" t="s">
        <v>2858</v>
      </c>
      <c r="FQX2062" s="274" t="s">
        <v>2858</v>
      </c>
      <c r="FQY2062" s="274" t="s">
        <v>2858</v>
      </c>
      <c r="FQZ2062" s="274" t="s">
        <v>2858</v>
      </c>
      <c r="FRA2062" s="274" t="s">
        <v>2858</v>
      </c>
      <c r="FRB2062" s="274" t="s">
        <v>2858</v>
      </c>
      <c r="FRC2062" s="274" t="s">
        <v>2858</v>
      </c>
      <c r="FRD2062" s="274" t="s">
        <v>2858</v>
      </c>
      <c r="FRE2062" s="274" t="s">
        <v>2858</v>
      </c>
      <c r="FRF2062" s="274" t="s">
        <v>2858</v>
      </c>
      <c r="FRG2062" s="274" t="s">
        <v>2858</v>
      </c>
      <c r="FRH2062" s="274" t="s">
        <v>2858</v>
      </c>
      <c r="FRI2062" s="274" t="s">
        <v>2858</v>
      </c>
      <c r="FRJ2062" s="274" t="s">
        <v>2858</v>
      </c>
      <c r="FRK2062" s="274" t="s">
        <v>2858</v>
      </c>
      <c r="FRL2062" s="274" t="s">
        <v>2858</v>
      </c>
      <c r="FRM2062" s="274" t="s">
        <v>2858</v>
      </c>
      <c r="FRN2062" s="274" t="s">
        <v>2858</v>
      </c>
      <c r="FRO2062" s="274" t="s">
        <v>2858</v>
      </c>
      <c r="FRP2062" s="274" t="s">
        <v>2858</v>
      </c>
      <c r="FRQ2062" s="274" t="s">
        <v>2858</v>
      </c>
      <c r="FRR2062" s="274" t="s">
        <v>2858</v>
      </c>
      <c r="FRS2062" s="274" t="s">
        <v>2858</v>
      </c>
      <c r="FRT2062" s="274" t="s">
        <v>2858</v>
      </c>
      <c r="FRU2062" s="274" t="s">
        <v>2858</v>
      </c>
      <c r="FRV2062" s="274" t="s">
        <v>2858</v>
      </c>
      <c r="FRW2062" s="274" t="s">
        <v>2858</v>
      </c>
      <c r="FRX2062" s="274" t="s">
        <v>2858</v>
      </c>
      <c r="FRY2062" s="274" t="s">
        <v>2858</v>
      </c>
      <c r="FRZ2062" s="274" t="s">
        <v>2858</v>
      </c>
      <c r="FSA2062" s="274" t="s">
        <v>2858</v>
      </c>
      <c r="FSB2062" s="274" t="s">
        <v>2858</v>
      </c>
      <c r="FSC2062" s="274" t="s">
        <v>2858</v>
      </c>
      <c r="FSD2062" s="274" t="s">
        <v>2858</v>
      </c>
      <c r="FSE2062" s="274" t="s">
        <v>2858</v>
      </c>
      <c r="FSF2062" s="274" t="s">
        <v>2858</v>
      </c>
      <c r="FSG2062" s="274" t="s">
        <v>2858</v>
      </c>
      <c r="FSH2062" s="274" t="s">
        <v>2858</v>
      </c>
      <c r="FSI2062" s="274" t="s">
        <v>2858</v>
      </c>
      <c r="FSJ2062" s="274" t="s">
        <v>2858</v>
      </c>
      <c r="FSK2062" s="274" t="s">
        <v>2858</v>
      </c>
      <c r="FSL2062" s="274" t="s">
        <v>2858</v>
      </c>
      <c r="FSM2062" s="274" t="s">
        <v>2858</v>
      </c>
      <c r="FSN2062" s="274" t="s">
        <v>2858</v>
      </c>
      <c r="FSO2062" s="274" t="s">
        <v>2858</v>
      </c>
      <c r="FSP2062" s="274" t="s">
        <v>2858</v>
      </c>
      <c r="FSQ2062" s="274" t="s">
        <v>2858</v>
      </c>
      <c r="FSR2062" s="274" t="s">
        <v>2858</v>
      </c>
      <c r="FSS2062" s="274" t="s">
        <v>2858</v>
      </c>
      <c r="FST2062" s="274" t="s">
        <v>2858</v>
      </c>
      <c r="FSU2062" s="274" t="s">
        <v>2858</v>
      </c>
      <c r="FSV2062" s="274" t="s">
        <v>2858</v>
      </c>
      <c r="FSW2062" s="274" t="s">
        <v>2858</v>
      </c>
      <c r="FSX2062" s="274" t="s">
        <v>2858</v>
      </c>
      <c r="FSY2062" s="274" t="s">
        <v>2858</v>
      </c>
      <c r="FSZ2062" s="274" t="s">
        <v>2858</v>
      </c>
      <c r="FTA2062" s="274" t="s">
        <v>2858</v>
      </c>
      <c r="FTB2062" s="274" t="s">
        <v>2858</v>
      </c>
      <c r="FTC2062" s="274" t="s">
        <v>2858</v>
      </c>
      <c r="FTD2062" s="274" t="s">
        <v>2858</v>
      </c>
      <c r="FTE2062" s="274" t="s">
        <v>2858</v>
      </c>
      <c r="FTF2062" s="274" t="s">
        <v>2858</v>
      </c>
      <c r="FTG2062" s="274" t="s">
        <v>2858</v>
      </c>
      <c r="FTH2062" s="274" t="s">
        <v>2858</v>
      </c>
      <c r="FTI2062" s="274" t="s">
        <v>2858</v>
      </c>
      <c r="FTJ2062" s="274" t="s">
        <v>2858</v>
      </c>
      <c r="FTK2062" s="274" t="s">
        <v>2858</v>
      </c>
      <c r="FTL2062" s="274" t="s">
        <v>2858</v>
      </c>
      <c r="FTM2062" s="274" t="s">
        <v>2858</v>
      </c>
      <c r="FTN2062" s="274" t="s">
        <v>2858</v>
      </c>
      <c r="FTO2062" s="274" t="s">
        <v>2858</v>
      </c>
      <c r="FTP2062" s="274" t="s">
        <v>2858</v>
      </c>
      <c r="FTQ2062" s="274" t="s">
        <v>2858</v>
      </c>
      <c r="FTR2062" s="274" t="s">
        <v>2858</v>
      </c>
      <c r="FTS2062" s="274" t="s">
        <v>2858</v>
      </c>
      <c r="FTT2062" s="274" t="s">
        <v>2858</v>
      </c>
      <c r="FTU2062" s="274" t="s">
        <v>2858</v>
      </c>
      <c r="FTV2062" s="274" t="s">
        <v>2858</v>
      </c>
      <c r="FTW2062" s="274" t="s">
        <v>2858</v>
      </c>
      <c r="FTX2062" s="274" t="s">
        <v>2858</v>
      </c>
      <c r="FTY2062" s="274" t="s">
        <v>2858</v>
      </c>
      <c r="FTZ2062" s="274" t="s">
        <v>2858</v>
      </c>
      <c r="FUA2062" s="274" t="s">
        <v>2858</v>
      </c>
      <c r="FUB2062" s="274" t="s">
        <v>2858</v>
      </c>
      <c r="FUC2062" s="274" t="s">
        <v>2858</v>
      </c>
      <c r="FUD2062" s="274" t="s">
        <v>2858</v>
      </c>
      <c r="FUE2062" s="274" t="s">
        <v>2858</v>
      </c>
      <c r="FUF2062" s="274" t="s">
        <v>2858</v>
      </c>
      <c r="FUG2062" s="274" t="s">
        <v>2858</v>
      </c>
      <c r="FUH2062" s="274" t="s">
        <v>2858</v>
      </c>
      <c r="FUI2062" s="274" t="s">
        <v>2858</v>
      </c>
      <c r="FUJ2062" s="274" t="s">
        <v>2858</v>
      </c>
      <c r="FUK2062" s="274" t="s">
        <v>2858</v>
      </c>
      <c r="FUL2062" s="274" t="s">
        <v>2858</v>
      </c>
      <c r="FUM2062" s="274" t="s">
        <v>2858</v>
      </c>
      <c r="FUN2062" s="274" t="s">
        <v>2858</v>
      </c>
      <c r="FUO2062" s="274" t="s">
        <v>2858</v>
      </c>
      <c r="FUP2062" s="274" t="s">
        <v>2858</v>
      </c>
      <c r="FUQ2062" s="274" t="s">
        <v>2858</v>
      </c>
      <c r="FUR2062" s="274" t="s">
        <v>2858</v>
      </c>
      <c r="FUS2062" s="274" t="s">
        <v>2858</v>
      </c>
      <c r="FUT2062" s="274" t="s">
        <v>2858</v>
      </c>
      <c r="FUU2062" s="274" t="s">
        <v>2858</v>
      </c>
      <c r="FUV2062" s="274" t="s">
        <v>2858</v>
      </c>
      <c r="FUW2062" s="274" t="s">
        <v>2858</v>
      </c>
      <c r="FUX2062" s="274" t="s">
        <v>2858</v>
      </c>
      <c r="FUY2062" s="274" t="s">
        <v>2858</v>
      </c>
      <c r="FUZ2062" s="274" t="s">
        <v>2858</v>
      </c>
      <c r="FVA2062" s="274" t="s">
        <v>2858</v>
      </c>
      <c r="FVB2062" s="274" t="s">
        <v>2858</v>
      </c>
      <c r="FVC2062" s="274" t="s">
        <v>2858</v>
      </c>
      <c r="FVD2062" s="274" t="s">
        <v>2858</v>
      </c>
      <c r="FVE2062" s="274" t="s">
        <v>2858</v>
      </c>
      <c r="FVF2062" s="274" t="s">
        <v>2858</v>
      </c>
      <c r="FVG2062" s="274" t="s">
        <v>2858</v>
      </c>
      <c r="FVH2062" s="274" t="s">
        <v>2858</v>
      </c>
      <c r="FVI2062" s="274" t="s">
        <v>2858</v>
      </c>
      <c r="FVJ2062" s="274" t="s">
        <v>2858</v>
      </c>
      <c r="FVK2062" s="274" t="s">
        <v>2858</v>
      </c>
      <c r="FVL2062" s="274" t="s">
        <v>2858</v>
      </c>
      <c r="FVM2062" s="274" t="s">
        <v>2858</v>
      </c>
      <c r="FVN2062" s="274" t="s">
        <v>2858</v>
      </c>
      <c r="FVO2062" s="274" t="s">
        <v>2858</v>
      </c>
      <c r="FVP2062" s="274" t="s">
        <v>2858</v>
      </c>
      <c r="FVQ2062" s="274" t="s">
        <v>2858</v>
      </c>
      <c r="FVR2062" s="274" t="s">
        <v>2858</v>
      </c>
      <c r="FVS2062" s="274" t="s">
        <v>2858</v>
      </c>
      <c r="FVT2062" s="274" t="s">
        <v>2858</v>
      </c>
      <c r="FVU2062" s="274" t="s">
        <v>2858</v>
      </c>
      <c r="FVV2062" s="274" t="s">
        <v>2858</v>
      </c>
      <c r="FVW2062" s="274" t="s">
        <v>2858</v>
      </c>
      <c r="FVX2062" s="274" t="s">
        <v>2858</v>
      </c>
      <c r="FVY2062" s="274" t="s">
        <v>2858</v>
      </c>
      <c r="FVZ2062" s="274" t="s">
        <v>2858</v>
      </c>
      <c r="FWA2062" s="274" t="s">
        <v>2858</v>
      </c>
      <c r="FWB2062" s="274" t="s">
        <v>2858</v>
      </c>
      <c r="FWC2062" s="274" t="s">
        <v>2858</v>
      </c>
      <c r="FWD2062" s="274" t="s">
        <v>2858</v>
      </c>
      <c r="FWE2062" s="274" t="s">
        <v>2858</v>
      </c>
      <c r="FWF2062" s="274" t="s">
        <v>2858</v>
      </c>
      <c r="FWG2062" s="274" t="s">
        <v>2858</v>
      </c>
      <c r="FWH2062" s="274" t="s">
        <v>2858</v>
      </c>
      <c r="FWI2062" s="274" t="s">
        <v>2858</v>
      </c>
      <c r="FWJ2062" s="274" t="s">
        <v>2858</v>
      </c>
      <c r="FWK2062" s="274" t="s">
        <v>2858</v>
      </c>
      <c r="FWL2062" s="274" t="s">
        <v>2858</v>
      </c>
      <c r="FWM2062" s="274" t="s">
        <v>2858</v>
      </c>
      <c r="FWN2062" s="274" t="s">
        <v>2858</v>
      </c>
      <c r="FWO2062" s="274" t="s">
        <v>2858</v>
      </c>
      <c r="FWP2062" s="274" t="s">
        <v>2858</v>
      </c>
      <c r="FWQ2062" s="274" t="s">
        <v>2858</v>
      </c>
      <c r="FWR2062" s="274" t="s">
        <v>2858</v>
      </c>
      <c r="FWS2062" s="274" t="s">
        <v>2858</v>
      </c>
      <c r="FWT2062" s="274" t="s">
        <v>2858</v>
      </c>
      <c r="FWU2062" s="274" t="s">
        <v>2858</v>
      </c>
      <c r="FWV2062" s="274" t="s">
        <v>2858</v>
      </c>
      <c r="FWW2062" s="274" t="s">
        <v>2858</v>
      </c>
      <c r="FWX2062" s="274" t="s">
        <v>2858</v>
      </c>
      <c r="FWY2062" s="274" t="s">
        <v>2858</v>
      </c>
      <c r="FWZ2062" s="274" t="s">
        <v>2858</v>
      </c>
      <c r="FXA2062" s="274" t="s">
        <v>2858</v>
      </c>
      <c r="FXB2062" s="274" t="s">
        <v>2858</v>
      </c>
      <c r="FXC2062" s="274" t="s">
        <v>2858</v>
      </c>
      <c r="FXD2062" s="274" t="s">
        <v>2858</v>
      </c>
      <c r="FXE2062" s="274" t="s">
        <v>2858</v>
      </c>
      <c r="FXF2062" s="274" t="s">
        <v>2858</v>
      </c>
      <c r="FXG2062" s="274" t="s">
        <v>2858</v>
      </c>
      <c r="FXH2062" s="274" t="s">
        <v>2858</v>
      </c>
      <c r="FXI2062" s="274" t="s">
        <v>2858</v>
      </c>
      <c r="FXJ2062" s="274" t="s">
        <v>2858</v>
      </c>
      <c r="FXK2062" s="274" t="s">
        <v>2858</v>
      </c>
      <c r="FXL2062" s="274" t="s">
        <v>2858</v>
      </c>
      <c r="FXM2062" s="274" t="s">
        <v>2858</v>
      </c>
      <c r="FXN2062" s="274" t="s">
        <v>2858</v>
      </c>
      <c r="FXO2062" s="274" t="s">
        <v>2858</v>
      </c>
      <c r="FXP2062" s="274" t="s">
        <v>2858</v>
      </c>
      <c r="FXQ2062" s="274" t="s">
        <v>2858</v>
      </c>
      <c r="FXR2062" s="274" t="s">
        <v>2858</v>
      </c>
      <c r="FXS2062" s="274" t="s">
        <v>2858</v>
      </c>
      <c r="FXT2062" s="274" t="s">
        <v>2858</v>
      </c>
      <c r="FXU2062" s="274" t="s">
        <v>2858</v>
      </c>
      <c r="FXV2062" s="274" t="s">
        <v>2858</v>
      </c>
      <c r="FXW2062" s="274" t="s">
        <v>2858</v>
      </c>
      <c r="FXX2062" s="274" t="s">
        <v>2858</v>
      </c>
      <c r="FXY2062" s="274" t="s">
        <v>2858</v>
      </c>
      <c r="FXZ2062" s="274" t="s">
        <v>2858</v>
      </c>
      <c r="FYA2062" s="274" t="s">
        <v>2858</v>
      </c>
      <c r="FYB2062" s="274" t="s">
        <v>2858</v>
      </c>
      <c r="FYC2062" s="274" t="s">
        <v>2858</v>
      </c>
      <c r="FYD2062" s="274" t="s">
        <v>2858</v>
      </c>
      <c r="FYE2062" s="274" t="s">
        <v>2858</v>
      </c>
      <c r="FYF2062" s="274" t="s">
        <v>2858</v>
      </c>
      <c r="FYG2062" s="274" t="s">
        <v>2858</v>
      </c>
      <c r="FYH2062" s="274" t="s">
        <v>2858</v>
      </c>
      <c r="FYI2062" s="274" t="s">
        <v>2858</v>
      </c>
      <c r="FYJ2062" s="274" t="s">
        <v>2858</v>
      </c>
      <c r="FYK2062" s="274" t="s">
        <v>2858</v>
      </c>
      <c r="FYL2062" s="274" t="s">
        <v>2858</v>
      </c>
      <c r="FYM2062" s="274" t="s">
        <v>2858</v>
      </c>
      <c r="FYN2062" s="274" t="s">
        <v>2858</v>
      </c>
      <c r="FYO2062" s="274" t="s">
        <v>2858</v>
      </c>
      <c r="FYP2062" s="274" t="s">
        <v>2858</v>
      </c>
      <c r="FYQ2062" s="274" t="s">
        <v>2858</v>
      </c>
      <c r="FYR2062" s="274" t="s">
        <v>2858</v>
      </c>
      <c r="FYS2062" s="274" t="s">
        <v>2858</v>
      </c>
      <c r="FYT2062" s="274" t="s">
        <v>2858</v>
      </c>
      <c r="FYU2062" s="274" t="s">
        <v>2858</v>
      </c>
      <c r="FYV2062" s="274" t="s">
        <v>2858</v>
      </c>
      <c r="FYW2062" s="274" t="s">
        <v>2858</v>
      </c>
      <c r="FYX2062" s="274" t="s">
        <v>2858</v>
      </c>
      <c r="FYY2062" s="274" t="s">
        <v>2858</v>
      </c>
      <c r="FYZ2062" s="274" t="s">
        <v>2858</v>
      </c>
      <c r="FZA2062" s="274" t="s">
        <v>2858</v>
      </c>
      <c r="FZB2062" s="274" t="s">
        <v>2858</v>
      </c>
      <c r="FZC2062" s="274" t="s">
        <v>2858</v>
      </c>
      <c r="FZD2062" s="274" t="s">
        <v>2858</v>
      </c>
      <c r="FZE2062" s="274" t="s">
        <v>2858</v>
      </c>
      <c r="FZF2062" s="274" t="s">
        <v>2858</v>
      </c>
      <c r="FZG2062" s="274" t="s">
        <v>2858</v>
      </c>
      <c r="FZH2062" s="274" t="s">
        <v>2858</v>
      </c>
      <c r="FZI2062" s="274" t="s">
        <v>2858</v>
      </c>
      <c r="FZJ2062" s="274" t="s">
        <v>2858</v>
      </c>
      <c r="FZK2062" s="274" t="s">
        <v>2858</v>
      </c>
      <c r="FZL2062" s="274" t="s">
        <v>2858</v>
      </c>
      <c r="FZM2062" s="274" t="s">
        <v>2858</v>
      </c>
      <c r="FZN2062" s="274" t="s">
        <v>2858</v>
      </c>
      <c r="FZO2062" s="274" t="s">
        <v>2858</v>
      </c>
      <c r="FZP2062" s="274" t="s">
        <v>2858</v>
      </c>
      <c r="FZQ2062" s="274" t="s">
        <v>2858</v>
      </c>
      <c r="FZR2062" s="274" t="s">
        <v>2858</v>
      </c>
      <c r="FZS2062" s="274" t="s">
        <v>2858</v>
      </c>
      <c r="FZT2062" s="274" t="s">
        <v>2858</v>
      </c>
      <c r="FZU2062" s="274" t="s">
        <v>2858</v>
      </c>
      <c r="FZV2062" s="274" t="s">
        <v>2858</v>
      </c>
      <c r="FZW2062" s="274" t="s">
        <v>2858</v>
      </c>
      <c r="FZX2062" s="274" t="s">
        <v>2858</v>
      </c>
      <c r="FZY2062" s="274" t="s">
        <v>2858</v>
      </c>
      <c r="FZZ2062" s="274" t="s">
        <v>2858</v>
      </c>
      <c r="GAA2062" s="274" t="s">
        <v>2858</v>
      </c>
      <c r="GAB2062" s="274" t="s">
        <v>2858</v>
      </c>
      <c r="GAC2062" s="274" t="s">
        <v>2858</v>
      </c>
      <c r="GAD2062" s="274" t="s">
        <v>2858</v>
      </c>
      <c r="GAE2062" s="274" t="s">
        <v>2858</v>
      </c>
      <c r="GAF2062" s="274" t="s">
        <v>2858</v>
      </c>
      <c r="GAG2062" s="274" t="s">
        <v>2858</v>
      </c>
      <c r="GAH2062" s="274" t="s">
        <v>2858</v>
      </c>
      <c r="GAI2062" s="274" t="s">
        <v>2858</v>
      </c>
      <c r="GAJ2062" s="274" t="s">
        <v>2858</v>
      </c>
      <c r="GAK2062" s="274" t="s">
        <v>2858</v>
      </c>
      <c r="GAL2062" s="274" t="s">
        <v>2858</v>
      </c>
      <c r="GAM2062" s="274" t="s">
        <v>2858</v>
      </c>
      <c r="GAN2062" s="274" t="s">
        <v>2858</v>
      </c>
      <c r="GAO2062" s="274" t="s">
        <v>2858</v>
      </c>
      <c r="GAP2062" s="274" t="s">
        <v>2858</v>
      </c>
      <c r="GAQ2062" s="274" t="s">
        <v>2858</v>
      </c>
      <c r="GAR2062" s="274" t="s">
        <v>2858</v>
      </c>
      <c r="GAS2062" s="274" t="s">
        <v>2858</v>
      </c>
      <c r="GAT2062" s="274" t="s">
        <v>2858</v>
      </c>
      <c r="GAU2062" s="274" t="s">
        <v>2858</v>
      </c>
      <c r="GAV2062" s="274" t="s">
        <v>2858</v>
      </c>
      <c r="GAW2062" s="274" t="s">
        <v>2858</v>
      </c>
      <c r="GAX2062" s="274" t="s">
        <v>2858</v>
      </c>
      <c r="GAY2062" s="274" t="s">
        <v>2858</v>
      </c>
      <c r="GAZ2062" s="274" t="s">
        <v>2858</v>
      </c>
      <c r="GBA2062" s="274" t="s">
        <v>2858</v>
      </c>
      <c r="GBB2062" s="274" t="s">
        <v>2858</v>
      </c>
      <c r="GBC2062" s="274" t="s">
        <v>2858</v>
      </c>
      <c r="GBD2062" s="274" t="s">
        <v>2858</v>
      </c>
      <c r="GBE2062" s="274" t="s">
        <v>2858</v>
      </c>
      <c r="GBF2062" s="274" t="s">
        <v>2858</v>
      </c>
      <c r="GBG2062" s="274" t="s">
        <v>2858</v>
      </c>
      <c r="GBH2062" s="274" t="s">
        <v>2858</v>
      </c>
      <c r="GBI2062" s="274" t="s">
        <v>2858</v>
      </c>
      <c r="GBJ2062" s="274" t="s">
        <v>2858</v>
      </c>
      <c r="GBK2062" s="274" t="s">
        <v>2858</v>
      </c>
      <c r="GBL2062" s="274" t="s">
        <v>2858</v>
      </c>
      <c r="GBM2062" s="274" t="s">
        <v>2858</v>
      </c>
      <c r="GBN2062" s="274" t="s">
        <v>2858</v>
      </c>
      <c r="GBO2062" s="274" t="s">
        <v>2858</v>
      </c>
      <c r="GBP2062" s="274" t="s">
        <v>2858</v>
      </c>
      <c r="GBQ2062" s="274" t="s">
        <v>2858</v>
      </c>
      <c r="GBR2062" s="274" t="s">
        <v>2858</v>
      </c>
      <c r="GBS2062" s="274" t="s">
        <v>2858</v>
      </c>
      <c r="GBT2062" s="274" t="s">
        <v>2858</v>
      </c>
      <c r="GBU2062" s="274" t="s">
        <v>2858</v>
      </c>
      <c r="GBV2062" s="274" t="s">
        <v>2858</v>
      </c>
      <c r="GBW2062" s="274" t="s">
        <v>2858</v>
      </c>
      <c r="GBX2062" s="274" t="s">
        <v>2858</v>
      </c>
      <c r="GBY2062" s="274" t="s">
        <v>2858</v>
      </c>
      <c r="GBZ2062" s="274" t="s">
        <v>2858</v>
      </c>
      <c r="GCA2062" s="274" t="s">
        <v>2858</v>
      </c>
      <c r="GCB2062" s="274" t="s">
        <v>2858</v>
      </c>
      <c r="GCC2062" s="274" t="s">
        <v>2858</v>
      </c>
      <c r="GCD2062" s="274" t="s">
        <v>2858</v>
      </c>
      <c r="GCE2062" s="274" t="s">
        <v>2858</v>
      </c>
      <c r="GCF2062" s="274" t="s">
        <v>2858</v>
      </c>
      <c r="GCG2062" s="274" t="s">
        <v>2858</v>
      </c>
      <c r="GCH2062" s="274" t="s">
        <v>2858</v>
      </c>
      <c r="GCI2062" s="274" t="s">
        <v>2858</v>
      </c>
      <c r="GCJ2062" s="274" t="s">
        <v>2858</v>
      </c>
      <c r="GCK2062" s="274" t="s">
        <v>2858</v>
      </c>
      <c r="GCL2062" s="274" t="s">
        <v>2858</v>
      </c>
      <c r="GCM2062" s="274" t="s">
        <v>2858</v>
      </c>
      <c r="GCN2062" s="274" t="s">
        <v>2858</v>
      </c>
      <c r="GCO2062" s="274" t="s">
        <v>2858</v>
      </c>
      <c r="GCP2062" s="274" t="s">
        <v>2858</v>
      </c>
      <c r="GCQ2062" s="274" t="s">
        <v>2858</v>
      </c>
      <c r="GCR2062" s="274" t="s">
        <v>2858</v>
      </c>
      <c r="GCS2062" s="274" t="s">
        <v>2858</v>
      </c>
      <c r="GCT2062" s="274" t="s">
        <v>2858</v>
      </c>
      <c r="GCU2062" s="274" t="s">
        <v>2858</v>
      </c>
      <c r="GCV2062" s="274" t="s">
        <v>2858</v>
      </c>
      <c r="GCW2062" s="274" t="s">
        <v>2858</v>
      </c>
      <c r="GCX2062" s="274" t="s">
        <v>2858</v>
      </c>
      <c r="GCY2062" s="274" t="s">
        <v>2858</v>
      </c>
      <c r="GCZ2062" s="274" t="s">
        <v>2858</v>
      </c>
      <c r="GDA2062" s="274" t="s">
        <v>2858</v>
      </c>
      <c r="GDB2062" s="274" t="s">
        <v>2858</v>
      </c>
      <c r="GDC2062" s="274" t="s">
        <v>2858</v>
      </c>
      <c r="GDD2062" s="274" t="s">
        <v>2858</v>
      </c>
      <c r="GDE2062" s="274" t="s">
        <v>2858</v>
      </c>
      <c r="GDF2062" s="274" t="s">
        <v>2858</v>
      </c>
      <c r="GDG2062" s="274" t="s">
        <v>2858</v>
      </c>
      <c r="GDH2062" s="274" t="s">
        <v>2858</v>
      </c>
      <c r="GDI2062" s="274" t="s">
        <v>2858</v>
      </c>
      <c r="GDJ2062" s="274" t="s">
        <v>2858</v>
      </c>
      <c r="GDK2062" s="274" t="s">
        <v>2858</v>
      </c>
      <c r="GDL2062" s="274" t="s">
        <v>2858</v>
      </c>
      <c r="GDM2062" s="274" t="s">
        <v>2858</v>
      </c>
      <c r="GDN2062" s="274" t="s">
        <v>2858</v>
      </c>
      <c r="GDO2062" s="274" t="s">
        <v>2858</v>
      </c>
      <c r="GDP2062" s="274" t="s">
        <v>2858</v>
      </c>
      <c r="GDQ2062" s="274" t="s">
        <v>2858</v>
      </c>
      <c r="GDR2062" s="274" t="s">
        <v>2858</v>
      </c>
      <c r="GDS2062" s="274" t="s">
        <v>2858</v>
      </c>
      <c r="GDT2062" s="274" t="s">
        <v>2858</v>
      </c>
      <c r="GDU2062" s="274" t="s">
        <v>2858</v>
      </c>
      <c r="GDV2062" s="274" t="s">
        <v>2858</v>
      </c>
      <c r="GDW2062" s="274" t="s">
        <v>2858</v>
      </c>
      <c r="GDX2062" s="274" t="s">
        <v>2858</v>
      </c>
      <c r="GDY2062" s="274" t="s">
        <v>2858</v>
      </c>
      <c r="GDZ2062" s="274" t="s">
        <v>2858</v>
      </c>
      <c r="GEA2062" s="274" t="s">
        <v>2858</v>
      </c>
      <c r="GEB2062" s="274" t="s">
        <v>2858</v>
      </c>
      <c r="GEC2062" s="274" t="s">
        <v>2858</v>
      </c>
      <c r="GED2062" s="274" t="s">
        <v>2858</v>
      </c>
      <c r="GEE2062" s="274" t="s">
        <v>2858</v>
      </c>
      <c r="GEF2062" s="274" t="s">
        <v>2858</v>
      </c>
      <c r="GEG2062" s="274" t="s">
        <v>2858</v>
      </c>
      <c r="GEH2062" s="274" t="s">
        <v>2858</v>
      </c>
      <c r="GEI2062" s="274" t="s">
        <v>2858</v>
      </c>
      <c r="GEJ2062" s="274" t="s">
        <v>2858</v>
      </c>
      <c r="GEK2062" s="274" t="s">
        <v>2858</v>
      </c>
      <c r="GEL2062" s="274" t="s">
        <v>2858</v>
      </c>
      <c r="GEM2062" s="274" t="s">
        <v>2858</v>
      </c>
      <c r="GEN2062" s="274" t="s">
        <v>2858</v>
      </c>
      <c r="GEO2062" s="274" t="s">
        <v>2858</v>
      </c>
      <c r="GEP2062" s="274" t="s">
        <v>2858</v>
      </c>
      <c r="GEQ2062" s="274" t="s">
        <v>2858</v>
      </c>
      <c r="GER2062" s="274" t="s">
        <v>2858</v>
      </c>
      <c r="GES2062" s="274" t="s">
        <v>2858</v>
      </c>
      <c r="GET2062" s="274" t="s">
        <v>2858</v>
      </c>
      <c r="GEU2062" s="274" t="s">
        <v>2858</v>
      </c>
      <c r="GEV2062" s="274" t="s">
        <v>2858</v>
      </c>
      <c r="GEW2062" s="274" t="s">
        <v>2858</v>
      </c>
      <c r="GEX2062" s="274" t="s">
        <v>2858</v>
      </c>
      <c r="GEY2062" s="274" t="s">
        <v>2858</v>
      </c>
      <c r="GEZ2062" s="274" t="s">
        <v>2858</v>
      </c>
      <c r="GFA2062" s="274" t="s">
        <v>2858</v>
      </c>
      <c r="GFB2062" s="274" t="s">
        <v>2858</v>
      </c>
      <c r="GFC2062" s="274" t="s">
        <v>2858</v>
      </c>
      <c r="GFD2062" s="274" t="s">
        <v>2858</v>
      </c>
      <c r="GFE2062" s="274" t="s">
        <v>2858</v>
      </c>
      <c r="GFF2062" s="274" t="s">
        <v>2858</v>
      </c>
      <c r="GFG2062" s="274" t="s">
        <v>2858</v>
      </c>
      <c r="GFH2062" s="274" t="s">
        <v>2858</v>
      </c>
      <c r="GFI2062" s="274" t="s">
        <v>2858</v>
      </c>
      <c r="GFJ2062" s="274" t="s">
        <v>2858</v>
      </c>
      <c r="GFK2062" s="274" t="s">
        <v>2858</v>
      </c>
      <c r="GFL2062" s="274" t="s">
        <v>2858</v>
      </c>
      <c r="GFM2062" s="274" t="s">
        <v>2858</v>
      </c>
      <c r="GFN2062" s="274" t="s">
        <v>2858</v>
      </c>
      <c r="GFO2062" s="274" t="s">
        <v>2858</v>
      </c>
      <c r="GFP2062" s="274" t="s">
        <v>2858</v>
      </c>
      <c r="GFQ2062" s="274" t="s">
        <v>2858</v>
      </c>
      <c r="GFR2062" s="274" t="s">
        <v>2858</v>
      </c>
      <c r="GFS2062" s="274" t="s">
        <v>2858</v>
      </c>
      <c r="GFT2062" s="274" t="s">
        <v>2858</v>
      </c>
      <c r="GFU2062" s="274" t="s">
        <v>2858</v>
      </c>
      <c r="GFV2062" s="274" t="s">
        <v>2858</v>
      </c>
      <c r="GFW2062" s="274" t="s">
        <v>2858</v>
      </c>
      <c r="GFX2062" s="274" t="s">
        <v>2858</v>
      </c>
      <c r="GFY2062" s="274" t="s">
        <v>2858</v>
      </c>
      <c r="GFZ2062" s="274" t="s">
        <v>2858</v>
      </c>
      <c r="GGA2062" s="274" t="s">
        <v>2858</v>
      </c>
      <c r="GGB2062" s="274" t="s">
        <v>2858</v>
      </c>
      <c r="GGC2062" s="274" t="s">
        <v>2858</v>
      </c>
      <c r="GGD2062" s="274" t="s">
        <v>2858</v>
      </c>
      <c r="GGE2062" s="274" t="s">
        <v>2858</v>
      </c>
      <c r="GGF2062" s="274" t="s">
        <v>2858</v>
      </c>
      <c r="GGG2062" s="274" t="s">
        <v>2858</v>
      </c>
      <c r="GGH2062" s="274" t="s">
        <v>2858</v>
      </c>
      <c r="GGI2062" s="274" t="s">
        <v>2858</v>
      </c>
      <c r="GGJ2062" s="274" t="s">
        <v>2858</v>
      </c>
      <c r="GGK2062" s="274" t="s">
        <v>2858</v>
      </c>
      <c r="GGL2062" s="274" t="s">
        <v>2858</v>
      </c>
      <c r="GGM2062" s="274" t="s">
        <v>2858</v>
      </c>
      <c r="GGN2062" s="274" t="s">
        <v>2858</v>
      </c>
      <c r="GGO2062" s="274" t="s">
        <v>2858</v>
      </c>
      <c r="GGP2062" s="274" t="s">
        <v>2858</v>
      </c>
      <c r="GGQ2062" s="274" t="s">
        <v>2858</v>
      </c>
      <c r="GGR2062" s="274" t="s">
        <v>2858</v>
      </c>
      <c r="GGS2062" s="274" t="s">
        <v>2858</v>
      </c>
      <c r="GGT2062" s="274" t="s">
        <v>2858</v>
      </c>
      <c r="GGU2062" s="274" t="s">
        <v>2858</v>
      </c>
      <c r="GGV2062" s="274" t="s">
        <v>2858</v>
      </c>
      <c r="GGW2062" s="274" t="s">
        <v>2858</v>
      </c>
      <c r="GGX2062" s="274" t="s">
        <v>2858</v>
      </c>
      <c r="GGY2062" s="274" t="s">
        <v>2858</v>
      </c>
      <c r="GGZ2062" s="274" t="s">
        <v>2858</v>
      </c>
      <c r="GHA2062" s="274" t="s">
        <v>2858</v>
      </c>
      <c r="GHB2062" s="274" t="s">
        <v>2858</v>
      </c>
      <c r="GHC2062" s="274" t="s">
        <v>2858</v>
      </c>
      <c r="GHD2062" s="274" t="s">
        <v>2858</v>
      </c>
      <c r="GHE2062" s="274" t="s">
        <v>2858</v>
      </c>
      <c r="GHF2062" s="274" t="s">
        <v>2858</v>
      </c>
      <c r="GHG2062" s="274" t="s">
        <v>2858</v>
      </c>
      <c r="GHH2062" s="274" t="s">
        <v>2858</v>
      </c>
      <c r="GHI2062" s="274" t="s">
        <v>2858</v>
      </c>
      <c r="GHJ2062" s="274" t="s">
        <v>2858</v>
      </c>
      <c r="GHK2062" s="274" t="s">
        <v>2858</v>
      </c>
      <c r="GHL2062" s="274" t="s">
        <v>2858</v>
      </c>
      <c r="GHM2062" s="274" t="s">
        <v>2858</v>
      </c>
      <c r="GHN2062" s="274" t="s">
        <v>2858</v>
      </c>
      <c r="GHO2062" s="274" t="s">
        <v>2858</v>
      </c>
      <c r="GHP2062" s="274" t="s">
        <v>2858</v>
      </c>
      <c r="GHQ2062" s="274" t="s">
        <v>2858</v>
      </c>
      <c r="GHR2062" s="274" t="s">
        <v>2858</v>
      </c>
      <c r="GHS2062" s="274" t="s">
        <v>2858</v>
      </c>
      <c r="GHT2062" s="274" t="s">
        <v>2858</v>
      </c>
      <c r="GHU2062" s="274" t="s">
        <v>2858</v>
      </c>
      <c r="GHV2062" s="274" t="s">
        <v>2858</v>
      </c>
      <c r="GHW2062" s="274" t="s">
        <v>2858</v>
      </c>
      <c r="GHX2062" s="274" t="s">
        <v>2858</v>
      </c>
      <c r="GHY2062" s="274" t="s">
        <v>2858</v>
      </c>
      <c r="GHZ2062" s="274" t="s">
        <v>2858</v>
      </c>
      <c r="GIA2062" s="274" t="s">
        <v>2858</v>
      </c>
      <c r="GIB2062" s="274" t="s">
        <v>2858</v>
      </c>
      <c r="GIC2062" s="274" t="s">
        <v>2858</v>
      </c>
      <c r="GID2062" s="274" t="s">
        <v>2858</v>
      </c>
      <c r="GIE2062" s="274" t="s">
        <v>2858</v>
      </c>
      <c r="GIF2062" s="274" t="s">
        <v>2858</v>
      </c>
      <c r="GIG2062" s="274" t="s">
        <v>2858</v>
      </c>
      <c r="GIH2062" s="274" t="s">
        <v>2858</v>
      </c>
      <c r="GII2062" s="274" t="s">
        <v>2858</v>
      </c>
      <c r="GIJ2062" s="274" t="s">
        <v>2858</v>
      </c>
      <c r="GIK2062" s="274" t="s">
        <v>2858</v>
      </c>
      <c r="GIL2062" s="274" t="s">
        <v>2858</v>
      </c>
      <c r="GIM2062" s="274" t="s">
        <v>2858</v>
      </c>
      <c r="GIN2062" s="274" t="s">
        <v>2858</v>
      </c>
      <c r="GIO2062" s="274" t="s">
        <v>2858</v>
      </c>
      <c r="GIP2062" s="274" t="s">
        <v>2858</v>
      </c>
      <c r="GIQ2062" s="274" t="s">
        <v>2858</v>
      </c>
      <c r="GIR2062" s="274" t="s">
        <v>2858</v>
      </c>
      <c r="GIS2062" s="274" t="s">
        <v>2858</v>
      </c>
      <c r="GIT2062" s="274" t="s">
        <v>2858</v>
      </c>
      <c r="GIU2062" s="274" t="s">
        <v>2858</v>
      </c>
      <c r="GIV2062" s="274" t="s">
        <v>2858</v>
      </c>
      <c r="GIW2062" s="274" t="s">
        <v>2858</v>
      </c>
      <c r="GIX2062" s="274" t="s">
        <v>2858</v>
      </c>
      <c r="GIY2062" s="274" t="s">
        <v>2858</v>
      </c>
      <c r="GIZ2062" s="274" t="s">
        <v>2858</v>
      </c>
      <c r="GJA2062" s="274" t="s">
        <v>2858</v>
      </c>
      <c r="GJB2062" s="274" t="s">
        <v>2858</v>
      </c>
      <c r="GJC2062" s="274" t="s">
        <v>2858</v>
      </c>
      <c r="GJD2062" s="274" t="s">
        <v>2858</v>
      </c>
      <c r="GJE2062" s="274" t="s">
        <v>2858</v>
      </c>
      <c r="GJF2062" s="274" t="s">
        <v>2858</v>
      </c>
      <c r="GJG2062" s="274" t="s">
        <v>2858</v>
      </c>
      <c r="GJH2062" s="274" t="s">
        <v>2858</v>
      </c>
      <c r="GJI2062" s="274" t="s">
        <v>2858</v>
      </c>
      <c r="GJJ2062" s="274" t="s">
        <v>2858</v>
      </c>
      <c r="GJK2062" s="274" t="s">
        <v>2858</v>
      </c>
      <c r="GJL2062" s="274" t="s">
        <v>2858</v>
      </c>
      <c r="GJM2062" s="274" t="s">
        <v>2858</v>
      </c>
      <c r="GJN2062" s="274" t="s">
        <v>2858</v>
      </c>
      <c r="GJO2062" s="274" t="s">
        <v>2858</v>
      </c>
      <c r="GJP2062" s="274" t="s">
        <v>2858</v>
      </c>
      <c r="GJQ2062" s="274" t="s">
        <v>2858</v>
      </c>
      <c r="GJR2062" s="274" t="s">
        <v>2858</v>
      </c>
      <c r="GJS2062" s="274" t="s">
        <v>2858</v>
      </c>
      <c r="GJT2062" s="274" t="s">
        <v>2858</v>
      </c>
      <c r="GJU2062" s="274" t="s">
        <v>2858</v>
      </c>
      <c r="GJV2062" s="274" t="s">
        <v>2858</v>
      </c>
      <c r="GJW2062" s="274" t="s">
        <v>2858</v>
      </c>
      <c r="GJX2062" s="274" t="s">
        <v>2858</v>
      </c>
      <c r="GJY2062" s="274" t="s">
        <v>2858</v>
      </c>
      <c r="GJZ2062" s="274" t="s">
        <v>2858</v>
      </c>
      <c r="GKA2062" s="274" t="s">
        <v>2858</v>
      </c>
      <c r="GKB2062" s="274" t="s">
        <v>2858</v>
      </c>
      <c r="GKC2062" s="274" t="s">
        <v>2858</v>
      </c>
      <c r="GKD2062" s="274" t="s">
        <v>2858</v>
      </c>
      <c r="GKE2062" s="274" t="s">
        <v>2858</v>
      </c>
      <c r="GKF2062" s="274" t="s">
        <v>2858</v>
      </c>
      <c r="GKG2062" s="274" t="s">
        <v>2858</v>
      </c>
      <c r="GKH2062" s="274" t="s">
        <v>2858</v>
      </c>
      <c r="GKI2062" s="274" t="s">
        <v>2858</v>
      </c>
      <c r="GKJ2062" s="274" t="s">
        <v>2858</v>
      </c>
      <c r="GKK2062" s="274" t="s">
        <v>2858</v>
      </c>
      <c r="GKL2062" s="274" t="s">
        <v>2858</v>
      </c>
      <c r="GKM2062" s="274" t="s">
        <v>2858</v>
      </c>
      <c r="GKN2062" s="274" t="s">
        <v>2858</v>
      </c>
      <c r="GKO2062" s="274" t="s">
        <v>2858</v>
      </c>
      <c r="GKP2062" s="274" t="s">
        <v>2858</v>
      </c>
      <c r="GKQ2062" s="274" t="s">
        <v>2858</v>
      </c>
      <c r="GKR2062" s="274" t="s">
        <v>2858</v>
      </c>
      <c r="GKS2062" s="274" t="s">
        <v>2858</v>
      </c>
      <c r="GKT2062" s="274" t="s">
        <v>2858</v>
      </c>
      <c r="GKU2062" s="274" t="s">
        <v>2858</v>
      </c>
      <c r="GKV2062" s="274" t="s">
        <v>2858</v>
      </c>
      <c r="GKW2062" s="274" t="s">
        <v>2858</v>
      </c>
      <c r="GKX2062" s="274" t="s">
        <v>2858</v>
      </c>
      <c r="GKY2062" s="274" t="s">
        <v>2858</v>
      </c>
      <c r="GKZ2062" s="274" t="s">
        <v>2858</v>
      </c>
      <c r="GLA2062" s="274" t="s">
        <v>2858</v>
      </c>
      <c r="GLB2062" s="274" t="s">
        <v>2858</v>
      </c>
      <c r="GLC2062" s="274" t="s">
        <v>2858</v>
      </c>
      <c r="GLD2062" s="274" t="s">
        <v>2858</v>
      </c>
      <c r="GLE2062" s="274" t="s">
        <v>2858</v>
      </c>
      <c r="GLF2062" s="274" t="s">
        <v>2858</v>
      </c>
      <c r="GLG2062" s="274" t="s">
        <v>2858</v>
      </c>
      <c r="GLH2062" s="274" t="s">
        <v>2858</v>
      </c>
      <c r="GLI2062" s="274" t="s">
        <v>2858</v>
      </c>
      <c r="GLJ2062" s="274" t="s">
        <v>2858</v>
      </c>
      <c r="GLK2062" s="274" t="s">
        <v>2858</v>
      </c>
      <c r="GLL2062" s="274" t="s">
        <v>2858</v>
      </c>
      <c r="GLM2062" s="274" t="s">
        <v>2858</v>
      </c>
      <c r="GLN2062" s="274" t="s">
        <v>2858</v>
      </c>
      <c r="GLO2062" s="274" t="s">
        <v>2858</v>
      </c>
      <c r="GLP2062" s="274" t="s">
        <v>2858</v>
      </c>
      <c r="GLQ2062" s="274" t="s">
        <v>2858</v>
      </c>
      <c r="GLR2062" s="274" t="s">
        <v>2858</v>
      </c>
      <c r="GLS2062" s="274" t="s">
        <v>2858</v>
      </c>
      <c r="GLT2062" s="274" t="s">
        <v>2858</v>
      </c>
      <c r="GLU2062" s="274" t="s">
        <v>2858</v>
      </c>
      <c r="GLV2062" s="274" t="s">
        <v>2858</v>
      </c>
      <c r="GLW2062" s="274" t="s">
        <v>2858</v>
      </c>
      <c r="GLX2062" s="274" t="s">
        <v>2858</v>
      </c>
      <c r="GLY2062" s="274" t="s">
        <v>2858</v>
      </c>
      <c r="GLZ2062" s="274" t="s">
        <v>2858</v>
      </c>
      <c r="GMA2062" s="274" t="s">
        <v>2858</v>
      </c>
      <c r="GMB2062" s="274" t="s">
        <v>2858</v>
      </c>
      <c r="GMC2062" s="274" t="s">
        <v>2858</v>
      </c>
      <c r="GMD2062" s="274" t="s">
        <v>2858</v>
      </c>
      <c r="GME2062" s="274" t="s">
        <v>2858</v>
      </c>
      <c r="GMF2062" s="274" t="s">
        <v>2858</v>
      </c>
      <c r="GMG2062" s="274" t="s">
        <v>2858</v>
      </c>
      <c r="GMH2062" s="274" t="s">
        <v>2858</v>
      </c>
      <c r="GMI2062" s="274" t="s">
        <v>2858</v>
      </c>
      <c r="GMJ2062" s="274" t="s">
        <v>2858</v>
      </c>
      <c r="GMK2062" s="274" t="s">
        <v>2858</v>
      </c>
      <c r="GML2062" s="274" t="s">
        <v>2858</v>
      </c>
      <c r="GMM2062" s="274" t="s">
        <v>2858</v>
      </c>
      <c r="GMN2062" s="274" t="s">
        <v>2858</v>
      </c>
      <c r="GMO2062" s="274" t="s">
        <v>2858</v>
      </c>
      <c r="GMP2062" s="274" t="s">
        <v>2858</v>
      </c>
      <c r="GMQ2062" s="274" t="s">
        <v>2858</v>
      </c>
      <c r="GMR2062" s="274" t="s">
        <v>2858</v>
      </c>
      <c r="GMS2062" s="274" t="s">
        <v>2858</v>
      </c>
      <c r="GMT2062" s="274" t="s">
        <v>2858</v>
      </c>
      <c r="GMU2062" s="274" t="s">
        <v>2858</v>
      </c>
      <c r="GMV2062" s="274" t="s">
        <v>2858</v>
      </c>
      <c r="GMW2062" s="274" t="s">
        <v>2858</v>
      </c>
      <c r="GMX2062" s="274" t="s">
        <v>2858</v>
      </c>
      <c r="GMY2062" s="274" t="s">
        <v>2858</v>
      </c>
      <c r="GMZ2062" s="274" t="s">
        <v>2858</v>
      </c>
      <c r="GNA2062" s="274" t="s">
        <v>2858</v>
      </c>
      <c r="GNB2062" s="274" t="s">
        <v>2858</v>
      </c>
      <c r="GNC2062" s="274" t="s">
        <v>2858</v>
      </c>
      <c r="GND2062" s="274" t="s">
        <v>2858</v>
      </c>
      <c r="GNE2062" s="274" t="s">
        <v>2858</v>
      </c>
      <c r="GNF2062" s="274" t="s">
        <v>2858</v>
      </c>
      <c r="GNG2062" s="274" t="s">
        <v>2858</v>
      </c>
      <c r="GNH2062" s="274" t="s">
        <v>2858</v>
      </c>
      <c r="GNI2062" s="274" t="s">
        <v>2858</v>
      </c>
      <c r="GNJ2062" s="274" t="s">
        <v>2858</v>
      </c>
      <c r="GNK2062" s="274" t="s">
        <v>2858</v>
      </c>
      <c r="GNL2062" s="274" t="s">
        <v>2858</v>
      </c>
      <c r="GNM2062" s="274" t="s">
        <v>2858</v>
      </c>
      <c r="GNN2062" s="274" t="s">
        <v>2858</v>
      </c>
      <c r="GNO2062" s="274" t="s">
        <v>2858</v>
      </c>
      <c r="GNP2062" s="274" t="s">
        <v>2858</v>
      </c>
      <c r="GNQ2062" s="274" t="s">
        <v>2858</v>
      </c>
      <c r="GNR2062" s="274" t="s">
        <v>2858</v>
      </c>
      <c r="GNS2062" s="274" t="s">
        <v>2858</v>
      </c>
      <c r="GNT2062" s="274" t="s">
        <v>2858</v>
      </c>
      <c r="GNU2062" s="274" t="s">
        <v>2858</v>
      </c>
      <c r="GNV2062" s="274" t="s">
        <v>2858</v>
      </c>
      <c r="GNW2062" s="274" t="s">
        <v>2858</v>
      </c>
      <c r="GNX2062" s="274" t="s">
        <v>2858</v>
      </c>
      <c r="GNY2062" s="274" t="s">
        <v>2858</v>
      </c>
      <c r="GNZ2062" s="274" t="s">
        <v>2858</v>
      </c>
      <c r="GOA2062" s="274" t="s">
        <v>2858</v>
      </c>
      <c r="GOB2062" s="274" t="s">
        <v>2858</v>
      </c>
      <c r="GOC2062" s="274" t="s">
        <v>2858</v>
      </c>
      <c r="GOD2062" s="274" t="s">
        <v>2858</v>
      </c>
      <c r="GOE2062" s="274" t="s">
        <v>2858</v>
      </c>
      <c r="GOF2062" s="274" t="s">
        <v>2858</v>
      </c>
      <c r="GOG2062" s="274" t="s">
        <v>2858</v>
      </c>
      <c r="GOH2062" s="274" t="s">
        <v>2858</v>
      </c>
      <c r="GOI2062" s="274" t="s">
        <v>2858</v>
      </c>
      <c r="GOJ2062" s="274" t="s">
        <v>2858</v>
      </c>
      <c r="GOK2062" s="274" t="s">
        <v>2858</v>
      </c>
      <c r="GOL2062" s="274" t="s">
        <v>2858</v>
      </c>
      <c r="GOM2062" s="274" t="s">
        <v>2858</v>
      </c>
      <c r="GON2062" s="274" t="s">
        <v>2858</v>
      </c>
      <c r="GOO2062" s="274" t="s">
        <v>2858</v>
      </c>
      <c r="GOP2062" s="274" t="s">
        <v>2858</v>
      </c>
      <c r="GOQ2062" s="274" t="s">
        <v>2858</v>
      </c>
      <c r="GOR2062" s="274" t="s">
        <v>2858</v>
      </c>
      <c r="GOS2062" s="274" t="s">
        <v>2858</v>
      </c>
      <c r="GOT2062" s="274" t="s">
        <v>2858</v>
      </c>
      <c r="GOU2062" s="274" t="s">
        <v>2858</v>
      </c>
      <c r="GOV2062" s="274" t="s">
        <v>2858</v>
      </c>
      <c r="GOW2062" s="274" t="s">
        <v>2858</v>
      </c>
      <c r="GOX2062" s="274" t="s">
        <v>2858</v>
      </c>
      <c r="GOY2062" s="274" t="s">
        <v>2858</v>
      </c>
      <c r="GOZ2062" s="274" t="s">
        <v>2858</v>
      </c>
      <c r="GPA2062" s="274" t="s">
        <v>2858</v>
      </c>
      <c r="GPB2062" s="274" t="s">
        <v>2858</v>
      </c>
      <c r="GPC2062" s="274" t="s">
        <v>2858</v>
      </c>
      <c r="GPD2062" s="274" t="s">
        <v>2858</v>
      </c>
      <c r="GPE2062" s="274" t="s">
        <v>2858</v>
      </c>
      <c r="GPF2062" s="274" t="s">
        <v>2858</v>
      </c>
      <c r="GPG2062" s="274" t="s">
        <v>2858</v>
      </c>
      <c r="GPH2062" s="274" t="s">
        <v>2858</v>
      </c>
      <c r="GPI2062" s="274" t="s">
        <v>2858</v>
      </c>
      <c r="GPJ2062" s="274" t="s">
        <v>2858</v>
      </c>
      <c r="GPK2062" s="274" t="s">
        <v>2858</v>
      </c>
      <c r="GPL2062" s="274" t="s">
        <v>2858</v>
      </c>
      <c r="GPM2062" s="274" t="s">
        <v>2858</v>
      </c>
      <c r="GPN2062" s="274" t="s">
        <v>2858</v>
      </c>
      <c r="GPO2062" s="274" t="s">
        <v>2858</v>
      </c>
      <c r="GPP2062" s="274" t="s">
        <v>2858</v>
      </c>
      <c r="GPQ2062" s="274" t="s">
        <v>2858</v>
      </c>
      <c r="GPR2062" s="274" t="s">
        <v>2858</v>
      </c>
      <c r="GPS2062" s="274" t="s">
        <v>2858</v>
      </c>
      <c r="GPT2062" s="274" t="s">
        <v>2858</v>
      </c>
      <c r="GPU2062" s="274" t="s">
        <v>2858</v>
      </c>
      <c r="GPV2062" s="274" t="s">
        <v>2858</v>
      </c>
      <c r="GPW2062" s="274" t="s">
        <v>2858</v>
      </c>
      <c r="GPX2062" s="274" t="s">
        <v>2858</v>
      </c>
      <c r="GPY2062" s="274" t="s">
        <v>2858</v>
      </c>
      <c r="GPZ2062" s="274" t="s">
        <v>2858</v>
      </c>
      <c r="GQA2062" s="274" t="s">
        <v>2858</v>
      </c>
      <c r="GQB2062" s="274" t="s">
        <v>2858</v>
      </c>
      <c r="GQC2062" s="274" t="s">
        <v>2858</v>
      </c>
      <c r="GQD2062" s="274" t="s">
        <v>2858</v>
      </c>
      <c r="GQE2062" s="274" t="s">
        <v>2858</v>
      </c>
      <c r="GQF2062" s="274" t="s">
        <v>2858</v>
      </c>
      <c r="GQG2062" s="274" t="s">
        <v>2858</v>
      </c>
      <c r="GQH2062" s="274" t="s">
        <v>2858</v>
      </c>
      <c r="GQI2062" s="274" t="s">
        <v>2858</v>
      </c>
      <c r="GQJ2062" s="274" t="s">
        <v>2858</v>
      </c>
      <c r="GQK2062" s="274" t="s">
        <v>2858</v>
      </c>
      <c r="GQL2062" s="274" t="s">
        <v>2858</v>
      </c>
      <c r="GQM2062" s="274" t="s">
        <v>2858</v>
      </c>
      <c r="GQN2062" s="274" t="s">
        <v>2858</v>
      </c>
      <c r="GQO2062" s="274" t="s">
        <v>2858</v>
      </c>
      <c r="GQP2062" s="274" t="s">
        <v>2858</v>
      </c>
      <c r="GQQ2062" s="274" t="s">
        <v>2858</v>
      </c>
      <c r="GQR2062" s="274" t="s">
        <v>2858</v>
      </c>
      <c r="GQS2062" s="274" t="s">
        <v>2858</v>
      </c>
      <c r="GQT2062" s="274" t="s">
        <v>2858</v>
      </c>
      <c r="GQU2062" s="274" t="s">
        <v>2858</v>
      </c>
      <c r="GQV2062" s="274" t="s">
        <v>2858</v>
      </c>
      <c r="GQW2062" s="274" t="s">
        <v>2858</v>
      </c>
      <c r="GQX2062" s="274" t="s">
        <v>2858</v>
      </c>
      <c r="GQY2062" s="274" t="s">
        <v>2858</v>
      </c>
      <c r="GQZ2062" s="274" t="s">
        <v>2858</v>
      </c>
      <c r="GRA2062" s="274" t="s">
        <v>2858</v>
      </c>
      <c r="GRB2062" s="274" t="s">
        <v>2858</v>
      </c>
      <c r="GRC2062" s="274" t="s">
        <v>2858</v>
      </c>
      <c r="GRD2062" s="274" t="s">
        <v>2858</v>
      </c>
      <c r="GRE2062" s="274" t="s">
        <v>2858</v>
      </c>
      <c r="GRF2062" s="274" t="s">
        <v>2858</v>
      </c>
      <c r="GRG2062" s="274" t="s">
        <v>2858</v>
      </c>
      <c r="GRH2062" s="274" t="s">
        <v>2858</v>
      </c>
      <c r="GRI2062" s="274" t="s">
        <v>2858</v>
      </c>
      <c r="GRJ2062" s="274" t="s">
        <v>2858</v>
      </c>
      <c r="GRK2062" s="274" t="s">
        <v>2858</v>
      </c>
      <c r="GRL2062" s="274" t="s">
        <v>2858</v>
      </c>
      <c r="GRM2062" s="274" t="s">
        <v>2858</v>
      </c>
      <c r="GRN2062" s="274" t="s">
        <v>2858</v>
      </c>
      <c r="GRO2062" s="274" t="s">
        <v>2858</v>
      </c>
      <c r="GRP2062" s="274" t="s">
        <v>2858</v>
      </c>
      <c r="GRQ2062" s="274" t="s">
        <v>2858</v>
      </c>
      <c r="GRR2062" s="274" t="s">
        <v>2858</v>
      </c>
      <c r="GRS2062" s="274" t="s">
        <v>2858</v>
      </c>
      <c r="GRT2062" s="274" t="s">
        <v>2858</v>
      </c>
      <c r="GRU2062" s="274" t="s">
        <v>2858</v>
      </c>
      <c r="GRV2062" s="274" t="s">
        <v>2858</v>
      </c>
      <c r="GRW2062" s="274" t="s">
        <v>2858</v>
      </c>
      <c r="GRX2062" s="274" t="s">
        <v>2858</v>
      </c>
      <c r="GRY2062" s="274" t="s">
        <v>2858</v>
      </c>
      <c r="GRZ2062" s="274" t="s">
        <v>2858</v>
      </c>
      <c r="GSA2062" s="274" t="s">
        <v>2858</v>
      </c>
      <c r="GSB2062" s="274" t="s">
        <v>2858</v>
      </c>
      <c r="GSC2062" s="274" t="s">
        <v>2858</v>
      </c>
      <c r="GSD2062" s="274" t="s">
        <v>2858</v>
      </c>
      <c r="GSE2062" s="274" t="s">
        <v>2858</v>
      </c>
      <c r="GSF2062" s="274" t="s">
        <v>2858</v>
      </c>
      <c r="GSG2062" s="274" t="s">
        <v>2858</v>
      </c>
      <c r="GSH2062" s="274" t="s">
        <v>2858</v>
      </c>
      <c r="GSI2062" s="274" t="s">
        <v>2858</v>
      </c>
      <c r="GSJ2062" s="274" t="s">
        <v>2858</v>
      </c>
      <c r="GSK2062" s="274" t="s">
        <v>2858</v>
      </c>
      <c r="GSL2062" s="274" t="s">
        <v>2858</v>
      </c>
      <c r="GSM2062" s="274" t="s">
        <v>2858</v>
      </c>
      <c r="GSN2062" s="274" t="s">
        <v>2858</v>
      </c>
      <c r="GSO2062" s="274" t="s">
        <v>2858</v>
      </c>
      <c r="GSP2062" s="274" t="s">
        <v>2858</v>
      </c>
      <c r="GSQ2062" s="274" t="s">
        <v>2858</v>
      </c>
      <c r="GSR2062" s="274" t="s">
        <v>2858</v>
      </c>
      <c r="GSS2062" s="274" t="s">
        <v>2858</v>
      </c>
      <c r="GST2062" s="274" t="s">
        <v>2858</v>
      </c>
      <c r="GSU2062" s="274" t="s">
        <v>2858</v>
      </c>
      <c r="GSV2062" s="274" t="s">
        <v>2858</v>
      </c>
      <c r="GSW2062" s="274" t="s">
        <v>2858</v>
      </c>
      <c r="GSX2062" s="274" t="s">
        <v>2858</v>
      </c>
      <c r="GSY2062" s="274" t="s">
        <v>2858</v>
      </c>
      <c r="GSZ2062" s="274" t="s">
        <v>2858</v>
      </c>
      <c r="GTA2062" s="274" t="s">
        <v>2858</v>
      </c>
      <c r="GTB2062" s="274" t="s">
        <v>2858</v>
      </c>
      <c r="GTC2062" s="274" t="s">
        <v>2858</v>
      </c>
      <c r="GTD2062" s="274" t="s">
        <v>2858</v>
      </c>
      <c r="GTE2062" s="274" t="s">
        <v>2858</v>
      </c>
      <c r="GTF2062" s="274" t="s">
        <v>2858</v>
      </c>
      <c r="GTG2062" s="274" t="s">
        <v>2858</v>
      </c>
      <c r="GTH2062" s="274" t="s">
        <v>2858</v>
      </c>
      <c r="GTI2062" s="274" t="s">
        <v>2858</v>
      </c>
      <c r="GTJ2062" s="274" t="s">
        <v>2858</v>
      </c>
      <c r="GTK2062" s="274" t="s">
        <v>2858</v>
      </c>
      <c r="GTL2062" s="274" t="s">
        <v>2858</v>
      </c>
      <c r="GTM2062" s="274" t="s">
        <v>2858</v>
      </c>
      <c r="GTN2062" s="274" t="s">
        <v>2858</v>
      </c>
      <c r="GTO2062" s="274" t="s">
        <v>2858</v>
      </c>
      <c r="GTP2062" s="274" t="s">
        <v>2858</v>
      </c>
      <c r="GTQ2062" s="274" t="s">
        <v>2858</v>
      </c>
      <c r="GTR2062" s="274" t="s">
        <v>2858</v>
      </c>
      <c r="GTS2062" s="274" t="s">
        <v>2858</v>
      </c>
      <c r="GTT2062" s="274" t="s">
        <v>2858</v>
      </c>
      <c r="GTU2062" s="274" t="s">
        <v>2858</v>
      </c>
      <c r="GTV2062" s="274" t="s">
        <v>2858</v>
      </c>
      <c r="GTW2062" s="274" t="s">
        <v>2858</v>
      </c>
      <c r="GTX2062" s="274" t="s">
        <v>2858</v>
      </c>
      <c r="GTY2062" s="274" t="s">
        <v>2858</v>
      </c>
      <c r="GTZ2062" s="274" t="s">
        <v>2858</v>
      </c>
      <c r="GUA2062" s="274" t="s">
        <v>2858</v>
      </c>
      <c r="GUB2062" s="274" t="s">
        <v>2858</v>
      </c>
      <c r="GUC2062" s="274" t="s">
        <v>2858</v>
      </c>
      <c r="GUD2062" s="274" t="s">
        <v>2858</v>
      </c>
      <c r="GUE2062" s="274" t="s">
        <v>2858</v>
      </c>
      <c r="GUF2062" s="274" t="s">
        <v>2858</v>
      </c>
      <c r="GUG2062" s="274" t="s">
        <v>2858</v>
      </c>
      <c r="GUH2062" s="274" t="s">
        <v>2858</v>
      </c>
      <c r="GUI2062" s="274" t="s">
        <v>2858</v>
      </c>
      <c r="GUJ2062" s="274" t="s">
        <v>2858</v>
      </c>
      <c r="GUK2062" s="274" t="s">
        <v>2858</v>
      </c>
      <c r="GUL2062" s="274" t="s">
        <v>2858</v>
      </c>
      <c r="GUM2062" s="274" t="s">
        <v>2858</v>
      </c>
      <c r="GUN2062" s="274" t="s">
        <v>2858</v>
      </c>
      <c r="GUO2062" s="274" t="s">
        <v>2858</v>
      </c>
      <c r="GUP2062" s="274" t="s">
        <v>2858</v>
      </c>
      <c r="GUQ2062" s="274" t="s">
        <v>2858</v>
      </c>
      <c r="GUR2062" s="274" t="s">
        <v>2858</v>
      </c>
      <c r="GUS2062" s="274" t="s">
        <v>2858</v>
      </c>
      <c r="GUT2062" s="274" t="s">
        <v>2858</v>
      </c>
      <c r="GUU2062" s="274" t="s">
        <v>2858</v>
      </c>
      <c r="GUV2062" s="274" t="s">
        <v>2858</v>
      </c>
      <c r="GUW2062" s="274" t="s">
        <v>2858</v>
      </c>
      <c r="GUX2062" s="274" t="s">
        <v>2858</v>
      </c>
      <c r="GUY2062" s="274" t="s">
        <v>2858</v>
      </c>
      <c r="GUZ2062" s="274" t="s">
        <v>2858</v>
      </c>
      <c r="GVA2062" s="274" t="s">
        <v>2858</v>
      </c>
      <c r="GVB2062" s="274" t="s">
        <v>2858</v>
      </c>
      <c r="GVC2062" s="274" t="s">
        <v>2858</v>
      </c>
      <c r="GVD2062" s="274" t="s">
        <v>2858</v>
      </c>
      <c r="GVE2062" s="274" t="s">
        <v>2858</v>
      </c>
      <c r="GVF2062" s="274" t="s">
        <v>2858</v>
      </c>
      <c r="GVG2062" s="274" t="s">
        <v>2858</v>
      </c>
      <c r="GVH2062" s="274" t="s">
        <v>2858</v>
      </c>
      <c r="GVI2062" s="274" t="s">
        <v>2858</v>
      </c>
      <c r="GVJ2062" s="274" t="s">
        <v>2858</v>
      </c>
      <c r="GVK2062" s="274" t="s">
        <v>2858</v>
      </c>
      <c r="GVL2062" s="274" t="s">
        <v>2858</v>
      </c>
      <c r="GVM2062" s="274" t="s">
        <v>2858</v>
      </c>
      <c r="GVN2062" s="274" t="s">
        <v>2858</v>
      </c>
      <c r="GVO2062" s="274" t="s">
        <v>2858</v>
      </c>
      <c r="GVP2062" s="274" t="s">
        <v>2858</v>
      </c>
      <c r="GVQ2062" s="274" t="s">
        <v>2858</v>
      </c>
      <c r="GVR2062" s="274" t="s">
        <v>2858</v>
      </c>
      <c r="GVS2062" s="274" t="s">
        <v>2858</v>
      </c>
      <c r="GVT2062" s="274" t="s">
        <v>2858</v>
      </c>
      <c r="GVU2062" s="274" t="s">
        <v>2858</v>
      </c>
      <c r="GVV2062" s="274" t="s">
        <v>2858</v>
      </c>
      <c r="GVW2062" s="274" t="s">
        <v>2858</v>
      </c>
      <c r="GVX2062" s="274" t="s">
        <v>2858</v>
      </c>
      <c r="GVY2062" s="274" t="s">
        <v>2858</v>
      </c>
      <c r="GVZ2062" s="274" t="s">
        <v>2858</v>
      </c>
      <c r="GWA2062" s="274" t="s">
        <v>2858</v>
      </c>
      <c r="GWB2062" s="274" t="s">
        <v>2858</v>
      </c>
      <c r="GWC2062" s="274" t="s">
        <v>2858</v>
      </c>
      <c r="GWD2062" s="274" t="s">
        <v>2858</v>
      </c>
      <c r="GWE2062" s="274" t="s">
        <v>2858</v>
      </c>
      <c r="GWF2062" s="274" t="s">
        <v>2858</v>
      </c>
      <c r="GWG2062" s="274" t="s">
        <v>2858</v>
      </c>
      <c r="GWH2062" s="274" t="s">
        <v>2858</v>
      </c>
      <c r="GWI2062" s="274" t="s">
        <v>2858</v>
      </c>
      <c r="GWJ2062" s="274" t="s">
        <v>2858</v>
      </c>
      <c r="GWK2062" s="274" t="s">
        <v>2858</v>
      </c>
      <c r="GWL2062" s="274" t="s">
        <v>2858</v>
      </c>
      <c r="GWM2062" s="274" t="s">
        <v>2858</v>
      </c>
      <c r="GWN2062" s="274" t="s">
        <v>2858</v>
      </c>
      <c r="GWO2062" s="274" t="s">
        <v>2858</v>
      </c>
      <c r="GWP2062" s="274" t="s">
        <v>2858</v>
      </c>
      <c r="GWQ2062" s="274" t="s">
        <v>2858</v>
      </c>
      <c r="GWR2062" s="274" t="s">
        <v>2858</v>
      </c>
      <c r="GWS2062" s="274" t="s">
        <v>2858</v>
      </c>
      <c r="GWT2062" s="274" t="s">
        <v>2858</v>
      </c>
      <c r="GWU2062" s="274" t="s">
        <v>2858</v>
      </c>
      <c r="GWV2062" s="274" t="s">
        <v>2858</v>
      </c>
      <c r="GWW2062" s="274" t="s">
        <v>2858</v>
      </c>
      <c r="GWX2062" s="274" t="s">
        <v>2858</v>
      </c>
      <c r="GWY2062" s="274" t="s">
        <v>2858</v>
      </c>
      <c r="GWZ2062" s="274" t="s">
        <v>2858</v>
      </c>
      <c r="GXA2062" s="274" t="s">
        <v>2858</v>
      </c>
      <c r="GXB2062" s="274" t="s">
        <v>2858</v>
      </c>
      <c r="GXC2062" s="274" t="s">
        <v>2858</v>
      </c>
      <c r="GXD2062" s="274" t="s">
        <v>2858</v>
      </c>
      <c r="GXE2062" s="274" t="s">
        <v>2858</v>
      </c>
      <c r="GXF2062" s="274" t="s">
        <v>2858</v>
      </c>
      <c r="GXG2062" s="274" t="s">
        <v>2858</v>
      </c>
      <c r="GXH2062" s="274" t="s">
        <v>2858</v>
      </c>
      <c r="GXI2062" s="274" t="s">
        <v>2858</v>
      </c>
      <c r="GXJ2062" s="274" t="s">
        <v>2858</v>
      </c>
      <c r="GXK2062" s="274" t="s">
        <v>2858</v>
      </c>
      <c r="GXL2062" s="274" t="s">
        <v>2858</v>
      </c>
      <c r="GXM2062" s="274" t="s">
        <v>2858</v>
      </c>
      <c r="GXN2062" s="274" t="s">
        <v>2858</v>
      </c>
      <c r="GXO2062" s="274" t="s">
        <v>2858</v>
      </c>
      <c r="GXP2062" s="274" t="s">
        <v>2858</v>
      </c>
      <c r="GXQ2062" s="274" t="s">
        <v>2858</v>
      </c>
      <c r="GXR2062" s="274" t="s">
        <v>2858</v>
      </c>
      <c r="GXS2062" s="274" t="s">
        <v>2858</v>
      </c>
      <c r="GXT2062" s="274" t="s">
        <v>2858</v>
      </c>
      <c r="GXU2062" s="274" t="s">
        <v>2858</v>
      </c>
      <c r="GXV2062" s="274" t="s">
        <v>2858</v>
      </c>
      <c r="GXW2062" s="274" t="s">
        <v>2858</v>
      </c>
      <c r="GXX2062" s="274" t="s">
        <v>2858</v>
      </c>
      <c r="GXY2062" s="274" t="s">
        <v>2858</v>
      </c>
      <c r="GXZ2062" s="274" t="s">
        <v>2858</v>
      </c>
      <c r="GYA2062" s="274" t="s">
        <v>2858</v>
      </c>
      <c r="GYB2062" s="274" t="s">
        <v>2858</v>
      </c>
      <c r="GYC2062" s="274" t="s">
        <v>2858</v>
      </c>
      <c r="GYD2062" s="274" t="s">
        <v>2858</v>
      </c>
      <c r="GYE2062" s="274" t="s">
        <v>2858</v>
      </c>
      <c r="GYF2062" s="274" t="s">
        <v>2858</v>
      </c>
      <c r="GYG2062" s="274" t="s">
        <v>2858</v>
      </c>
      <c r="GYH2062" s="274" t="s">
        <v>2858</v>
      </c>
      <c r="GYI2062" s="274" t="s">
        <v>2858</v>
      </c>
      <c r="GYJ2062" s="274" t="s">
        <v>2858</v>
      </c>
      <c r="GYK2062" s="274" t="s">
        <v>2858</v>
      </c>
      <c r="GYL2062" s="274" t="s">
        <v>2858</v>
      </c>
      <c r="GYM2062" s="274" t="s">
        <v>2858</v>
      </c>
      <c r="GYN2062" s="274" t="s">
        <v>2858</v>
      </c>
      <c r="GYO2062" s="274" t="s">
        <v>2858</v>
      </c>
      <c r="GYP2062" s="274" t="s">
        <v>2858</v>
      </c>
      <c r="GYQ2062" s="274" t="s">
        <v>2858</v>
      </c>
      <c r="GYR2062" s="274" t="s">
        <v>2858</v>
      </c>
      <c r="GYS2062" s="274" t="s">
        <v>2858</v>
      </c>
      <c r="GYT2062" s="274" t="s">
        <v>2858</v>
      </c>
      <c r="GYU2062" s="274" t="s">
        <v>2858</v>
      </c>
      <c r="GYV2062" s="274" t="s">
        <v>2858</v>
      </c>
      <c r="GYW2062" s="274" t="s">
        <v>2858</v>
      </c>
      <c r="GYX2062" s="274" t="s">
        <v>2858</v>
      </c>
      <c r="GYY2062" s="274" t="s">
        <v>2858</v>
      </c>
      <c r="GYZ2062" s="274" t="s">
        <v>2858</v>
      </c>
      <c r="GZA2062" s="274" t="s">
        <v>2858</v>
      </c>
      <c r="GZB2062" s="274" t="s">
        <v>2858</v>
      </c>
      <c r="GZC2062" s="274" t="s">
        <v>2858</v>
      </c>
      <c r="GZD2062" s="274" t="s">
        <v>2858</v>
      </c>
      <c r="GZE2062" s="274" t="s">
        <v>2858</v>
      </c>
      <c r="GZF2062" s="274" t="s">
        <v>2858</v>
      </c>
      <c r="GZG2062" s="274" t="s">
        <v>2858</v>
      </c>
      <c r="GZH2062" s="274" t="s">
        <v>2858</v>
      </c>
      <c r="GZI2062" s="274" t="s">
        <v>2858</v>
      </c>
      <c r="GZJ2062" s="274" t="s">
        <v>2858</v>
      </c>
      <c r="GZK2062" s="274" t="s">
        <v>2858</v>
      </c>
      <c r="GZL2062" s="274" t="s">
        <v>2858</v>
      </c>
      <c r="GZM2062" s="274" t="s">
        <v>2858</v>
      </c>
      <c r="GZN2062" s="274" t="s">
        <v>2858</v>
      </c>
      <c r="GZO2062" s="274" t="s">
        <v>2858</v>
      </c>
      <c r="GZP2062" s="274" t="s">
        <v>2858</v>
      </c>
      <c r="GZQ2062" s="274" t="s">
        <v>2858</v>
      </c>
      <c r="GZR2062" s="274" t="s">
        <v>2858</v>
      </c>
      <c r="GZS2062" s="274" t="s">
        <v>2858</v>
      </c>
      <c r="GZT2062" s="274" t="s">
        <v>2858</v>
      </c>
      <c r="GZU2062" s="274" t="s">
        <v>2858</v>
      </c>
      <c r="GZV2062" s="274" t="s">
        <v>2858</v>
      </c>
      <c r="GZW2062" s="274" t="s">
        <v>2858</v>
      </c>
      <c r="GZX2062" s="274" t="s">
        <v>2858</v>
      </c>
      <c r="GZY2062" s="274" t="s">
        <v>2858</v>
      </c>
      <c r="GZZ2062" s="274" t="s">
        <v>2858</v>
      </c>
      <c r="HAA2062" s="274" t="s">
        <v>2858</v>
      </c>
      <c r="HAB2062" s="274" t="s">
        <v>2858</v>
      </c>
      <c r="HAC2062" s="274" t="s">
        <v>2858</v>
      </c>
      <c r="HAD2062" s="274" t="s">
        <v>2858</v>
      </c>
      <c r="HAE2062" s="274" t="s">
        <v>2858</v>
      </c>
      <c r="HAF2062" s="274" t="s">
        <v>2858</v>
      </c>
      <c r="HAG2062" s="274" t="s">
        <v>2858</v>
      </c>
      <c r="HAH2062" s="274" t="s">
        <v>2858</v>
      </c>
      <c r="HAI2062" s="274" t="s">
        <v>2858</v>
      </c>
      <c r="HAJ2062" s="274" t="s">
        <v>2858</v>
      </c>
      <c r="HAK2062" s="274" t="s">
        <v>2858</v>
      </c>
      <c r="HAL2062" s="274" t="s">
        <v>2858</v>
      </c>
      <c r="HAM2062" s="274" t="s">
        <v>2858</v>
      </c>
      <c r="HAN2062" s="274" t="s">
        <v>2858</v>
      </c>
      <c r="HAO2062" s="274" t="s">
        <v>2858</v>
      </c>
      <c r="HAP2062" s="274" t="s">
        <v>2858</v>
      </c>
      <c r="HAQ2062" s="274" t="s">
        <v>2858</v>
      </c>
      <c r="HAR2062" s="274" t="s">
        <v>2858</v>
      </c>
      <c r="HAS2062" s="274" t="s">
        <v>2858</v>
      </c>
      <c r="HAT2062" s="274" t="s">
        <v>2858</v>
      </c>
      <c r="HAU2062" s="274" t="s">
        <v>2858</v>
      </c>
      <c r="HAV2062" s="274" t="s">
        <v>2858</v>
      </c>
      <c r="HAW2062" s="274" t="s">
        <v>2858</v>
      </c>
      <c r="HAX2062" s="274" t="s">
        <v>2858</v>
      </c>
      <c r="HAY2062" s="274" t="s">
        <v>2858</v>
      </c>
      <c r="HAZ2062" s="274" t="s">
        <v>2858</v>
      </c>
      <c r="HBA2062" s="274" t="s">
        <v>2858</v>
      </c>
      <c r="HBB2062" s="274" t="s">
        <v>2858</v>
      </c>
      <c r="HBC2062" s="274" t="s">
        <v>2858</v>
      </c>
      <c r="HBD2062" s="274" t="s">
        <v>2858</v>
      </c>
      <c r="HBE2062" s="274" t="s">
        <v>2858</v>
      </c>
      <c r="HBF2062" s="274" t="s">
        <v>2858</v>
      </c>
      <c r="HBG2062" s="274" t="s">
        <v>2858</v>
      </c>
      <c r="HBH2062" s="274" t="s">
        <v>2858</v>
      </c>
      <c r="HBI2062" s="274" t="s">
        <v>2858</v>
      </c>
      <c r="HBJ2062" s="274" t="s">
        <v>2858</v>
      </c>
      <c r="HBK2062" s="274" t="s">
        <v>2858</v>
      </c>
      <c r="HBL2062" s="274" t="s">
        <v>2858</v>
      </c>
      <c r="HBM2062" s="274" t="s">
        <v>2858</v>
      </c>
      <c r="HBN2062" s="274" t="s">
        <v>2858</v>
      </c>
      <c r="HBO2062" s="274" t="s">
        <v>2858</v>
      </c>
      <c r="HBP2062" s="274" t="s">
        <v>2858</v>
      </c>
      <c r="HBQ2062" s="274" t="s">
        <v>2858</v>
      </c>
      <c r="HBR2062" s="274" t="s">
        <v>2858</v>
      </c>
      <c r="HBS2062" s="274" t="s">
        <v>2858</v>
      </c>
      <c r="HBT2062" s="274" t="s">
        <v>2858</v>
      </c>
      <c r="HBU2062" s="274" t="s">
        <v>2858</v>
      </c>
      <c r="HBV2062" s="274" t="s">
        <v>2858</v>
      </c>
      <c r="HBW2062" s="274" t="s">
        <v>2858</v>
      </c>
      <c r="HBX2062" s="274" t="s">
        <v>2858</v>
      </c>
      <c r="HBY2062" s="274" t="s">
        <v>2858</v>
      </c>
      <c r="HBZ2062" s="274" t="s">
        <v>2858</v>
      </c>
      <c r="HCA2062" s="274" t="s">
        <v>2858</v>
      </c>
      <c r="HCB2062" s="274" t="s">
        <v>2858</v>
      </c>
      <c r="HCC2062" s="274" t="s">
        <v>2858</v>
      </c>
      <c r="HCD2062" s="274" t="s">
        <v>2858</v>
      </c>
      <c r="HCE2062" s="274" t="s">
        <v>2858</v>
      </c>
      <c r="HCF2062" s="274" t="s">
        <v>2858</v>
      </c>
      <c r="HCG2062" s="274" t="s">
        <v>2858</v>
      </c>
      <c r="HCH2062" s="274" t="s">
        <v>2858</v>
      </c>
      <c r="HCI2062" s="274" t="s">
        <v>2858</v>
      </c>
      <c r="HCJ2062" s="274" t="s">
        <v>2858</v>
      </c>
      <c r="HCK2062" s="274" t="s">
        <v>2858</v>
      </c>
      <c r="HCL2062" s="274" t="s">
        <v>2858</v>
      </c>
      <c r="HCM2062" s="274" t="s">
        <v>2858</v>
      </c>
      <c r="HCN2062" s="274" t="s">
        <v>2858</v>
      </c>
      <c r="HCO2062" s="274" t="s">
        <v>2858</v>
      </c>
      <c r="HCP2062" s="274" t="s">
        <v>2858</v>
      </c>
      <c r="HCQ2062" s="274" t="s">
        <v>2858</v>
      </c>
      <c r="HCR2062" s="274" t="s">
        <v>2858</v>
      </c>
      <c r="HCS2062" s="274" t="s">
        <v>2858</v>
      </c>
      <c r="HCT2062" s="274" t="s">
        <v>2858</v>
      </c>
      <c r="HCU2062" s="274" t="s">
        <v>2858</v>
      </c>
      <c r="HCV2062" s="274" t="s">
        <v>2858</v>
      </c>
      <c r="HCW2062" s="274" t="s">
        <v>2858</v>
      </c>
      <c r="HCX2062" s="274" t="s">
        <v>2858</v>
      </c>
      <c r="HCY2062" s="274" t="s">
        <v>2858</v>
      </c>
      <c r="HCZ2062" s="274" t="s">
        <v>2858</v>
      </c>
      <c r="HDA2062" s="274" t="s">
        <v>2858</v>
      </c>
      <c r="HDB2062" s="274" t="s">
        <v>2858</v>
      </c>
      <c r="HDC2062" s="274" t="s">
        <v>2858</v>
      </c>
      <c r="HDD2062" s="274" t="s">
        <v>2858</v>
      </c>
      <c r="HDE2062" s="274" t="s">
        <v>2858</v>
      </c>
      <c r="HDF2062" s="274" t="s">
        <v>2858</v>
      </c>
      <c r="HDG2062" s="274" t="s">
        <v>2858</v>
      </c>
      <c r="HDH2062" s="274" t="s">
        <v>2858</v>
      </c>
      <c r="HDI2062" s="274" t="s">
        <v>2858</v>
      </c>
      <c r="HDJ2062" s="274" t="s">
        <v>2858</v>
      </c>
      <c r="HDK2062" s="274" t="s">
        <v>2858</v>
      </c>
      <c r="HDL2062" s="274" t="s">
        <v>2858</v>
      </c>
      <c r="HDM2062" s="274" t="s">
        <v>2858</v>
      </c>
      <c r="HDN2062" s="274" t="s">
        <v>2858</v>
      </c>
      <c r="HDO2062" s="274" t="s">
        <v>2858</v>
      </c>
      <c r="HDP2062" s="274" t="s">
        <v>2858</v>
      </c>
      <c r="HDQ2062" s="274" t="s">
        <v>2858</v>
      </c>
      <c r="HDR2062" s="274" t="s">
        <v>2858</v>
      </c>
      <c r="HDS2062" s="274" t="s">
        <v>2858</v>
      </c>
      <c r="HDT2062" s="274" t="s">
        <v>2858</v>
      </c>
      <c r="HDU2062" s="274" t="s">
        <v>2858</v>
      </c>
      <c r="HDV2062" s="274" t="s">
        <v>2858</v>
      </c>
      <c r="HDW2062" s="274" t="s">
        <v>2858</v>
      </c>
      <c r="HDX2062" s="274" t="s">
        <v>2858</v>
      </c>
      <c r="HDY2062" s="274" t="s">
        <v>2858</v>
      </c>
      <c r="HDZ2062" s="274" t="s">
        <v>2858</v>
      </c>
      <c r="HEA2062" s="274" t="s">
        <v>2858</v>
      </c>
      <c r="HEB2062" s="274" t="s">
        <v>2858</v>
      </c>
      <c r="HEC2062" s="274" t="s">
        <v>2858</v>
      </c>
      <c r="HED2062" s="274" t="s">
        <v>2858</v>
      </c>
      <c r="HEE2062" s="274" t="s">
        <v>2858</v>
      </c>
      <c r="HEF2062" s="274" t="s">
        <v>2858</v>
      </c>
      <c r="HEG2062" s="274" t="s">
        <v>2858</v>
      </c>
      <c r="HEH2062" s="274" t="s">
        <v>2858</v>
      </c>
      <c r="HEI2062" s="274" t="s">
        <v>2858</v>
      </c>
      <c r="HEJ2062" s="274" t="s">
        <v>2858</v>
      </c>
      <c r="HEK2062" s="274" t="s">
        <v>2858</v>
      </c>
      <c r="HEL2062" s="274" t="s">
        <v>2858</v>
      </c>
      <c r="HEM2062" s="274" t="s">
        <v>2858</v>
      </c>
      <c r="HEN2062" s="274" t="s">
        <v>2858</v>
      </c>
      <c r="HEO2062" s="274" t="s">
        <v>2858</v>
      </c>
      <c r="HEP2062" s="274" t="s">
        <v>2858</v>
      </c>
      <c r="HEQ2062" s="274" t="s">
        <v>2858</v>
      </c>
      <c r="HER2062" s="274" t="s">
        <v>2858</v>
      </c>
      <c r="HES2062" s="274" t="s">
        <v>2858</v>
      </c>
      <c r="HET2062" s="274" t="s">
        <v>2858</v>
      </c>
      <c r="HEU2062" s="274" t="s">
        <v>2858</v>
      </c>
      <c r="HEV2062" s="274" t="s">
        <v>2858</v>
      </c>
      <c r="HEW2062" s="274" t="s">
        <v>2858</v>
      </c>
      <c r="HEX2062" s="274" t="s">
        <v>2858</v>
      </c>
      <c r="HEY2062" s="274" t="s">
        <v>2858</v>
      </c>
      <c r="HEZ2062" s="274" t="s">
        <v>2858</v>
      </c>
      <c r="HFA2062" s="274" t="s">
        <v>2858</v>
      </c>
      <c r="HFB2062" s="274" t="s">
        <v>2858</v>
      </c>
      <c r="HFC2062" s="274" t="s">
        <v>2858</v>
      </c>
      <c r="HFD2062" s="274" t="s">
        <v>2858</v>
      </c>
      <c r="HFE2062" s="274" t="s">
        <v>2858</v>
      </c>
      <c r="HFF2062" s="274" t="s">
        <v>2858</v>
      </c>
      <c r="HFG2062" s="274" t="s">
        <v>2858</v>
      </c>
      <c r="HFH2062" s="274" t="s">
        <v>2858</v>
      </c>
      <c r="HFI2062" s="274" t="s">
        <v>2858</v>
      </c>
      <c r="HFJ2062" s="274" t="s">
        <v>2858</v>
      </c>
      <c r="HFK2062" s="274" t="s">
        <v>2858</v>
      </c>
      <c r="HFL2062" s="274" t="s">
        <v>2858</v>
      </c>
      <c r="HFM2062" s="274" t="s">
        <v>2858</v>
      </c>
      <c r="HFN2062" s="274" t="s">
        <v>2858</v>
      </c>
      <c r="HFO2062" s="274" t="s">
        <v>2858</v>
      </c>
      <c r="HFP2062" s="274" t="s">
        <v>2858</v>
      </c>
      <c r="HFQ2062" s="274" t="s">
        <v>2858</v>
      </c>
      <c r="HFR2062" s="274" t="s">
        <v>2858</v>
      </c>
      <c r="HFS2062" s="274" t="s">
        <v>2858</v>
      </c>
      <c r="HFT2062" s="274" t="s">
        <v>2858</v>
      </c>
      <c r="HFU2062" s="274" t="s">
        <v>2858</v>
      </c>
      <c r="HFV2062" s="274" t="s">
        <v>2858</v>
      </c>
      <c r="HFW2062" s="274" t="s">
        <v>2858</v>
      </c>
      <c r="HFX2062" s="274" t="s">
        <v>2858</v>
      </c>
      <c r="HFY2062" s="274" t="s">
        <v>2858</v>
      </c>
      <c r="HFZ2062" s="274" t="s">
        <v>2858</v>
      </c>
      <c r="HGA2062" s="274" t="s">
        <v>2858</v>
      </c>
      <c r="HGB2062" s="274" t="s">
        <v>2858</v>
      </c>
      <c r="HGC2062" s="274" t="s">
        <v>2858</v>
      </c>
      <c r="HGD2062" s="274" t="s">
        <v>2858</v>
      </c>
      <c r="HGE2062" s="274" t="s">
        <v>2858</v>
      </c>
      <c r="HGF2062" s="274" t="s">
        <v>2858</v>
      </c>
      <c r="HGG2062" s="274" t="s">
        <v>2858</v>
      </c>
      <c r="HGH2062" s="274" t="s">
        <v>2858</v>
      </c>
      <c r="HGI2062" s="274" t="s">
        <v>2858</v>
      </c>
      <c r="HGJ2062" s="274" t="s">
        <v>2858</v>
      </c>
      <c r="HGK2062" s="274" t="s">
        <v>2858</v>
      </c>
      <c r="HGL2062" s="274" t="s">
        <v>2858</v>
      </c>
      <c r="HGM2062" s="274" t="s">
        <v>2858</v>
      </c>
      <c r="HGN2062" s="274" t="s">
        <v>2858</v>
      </c>
      <c r="HGO2062" s="274" t="s">
        <v>2858</v>
      </c>
      <c r="HGP2062" s="274" t="s">
        <v>2858</v>
      </c>
      <c r="HGQ2062" s="274" t="s">
        <v>2858</v>
      </c>
      <c r="HGR2062" s="274" t="s">
        <v>2858</v>
      </c>
      <c r="HGS2062" s="274" t="s">
        <v>2858</v>
      </c>
      <c r="HGT2062" s="274" t="s">
        <v>2858</v>
      </c>
      <c r="HGU2062" s="274" t="s">
        <v>2858</v>
      </c>
      <c r="HGV2062" s="274" t="s">
        <v>2858</v>
      </c>
      <c r="HGW2062" s="274" t="s">
        <v>2858</v>
      </c>
      <c r="HGX2062" s="274" t="s">
        <v>2858</v>
      </c>
      <c r="HGY2062" s="274" t="s">
        <v>2858</v>
      </c>
      <c r="HGZ2062" s="274" t="s">
        <v>2858</v>
      </c>
      <c r="HHA2062" s="274" t="s">
        <v>2858</v>
      </c>
      <c r="HHB2062" s="274" t="s">
        <v>2858</v>
      </c>
      <c r="HHC2062" s="274" t="s">
        <v>2858</v>
      </c>
      <c r="HHD2062" s="274" t="s">
        <v>2858</v>
      </c>
      <c r="HHE2062" s="274" t="s">
        <v>2858</v>
      </c>
      <c r="HHF2062" s="274" t="s">
        <v>2858</v>
      </c>
      <c r="HHG2062" s="274" t="s">
        <v>2858</v>
      </c>
      <c r="HHH2062" s="274" t="s">
        <v>2858</v>
      </c>
      <c r="HHI2062" s="274" t="s">
        <v>2858</v>
      </c>
      <c r="HHJ2062" s="274" t="s">
        <v>2858</v>
      </c>
      <c r="HHK2062" s="274" t="s">
        <v>2858</v>
      </c>
      <c r="HHL2062" s="274" t="s">
        <v>2858</v>
      </c>
      <c r="HHM2062" s="274" t="s">
        <v>2858</v>
      </c>
      <c r="HHN2062" s="274" t="s">
        <v>2858</v>
      </c>
      <c r="HHO2062" s="274" t="s">
        <v>2858</v>
      </c>
      <c r="HHP2062" s="274" t="s">
        <v>2858</v>
      </c>
      <c r="HHQ2062" s="274" t="s">
        <v>2858</v>
      </c>
      <c r="HHR2062" s="274" t="s">
        <v>2858</v>
      </c>
      <c r="HHS2062" s="274" t="s">
        <v>2858</v>
      </c>
      <c r="HHT2062" s="274" t="s">
        <v>2858</v>
      </c>
      <c r="HHU2062" s="274" t="s">
        <v>2858</v>
      </c>
      <c r="HHV2062" s="274" t="s">
        <v>2858</v>
      </c>
      <c r="HHW2062" s="274" t="s">
        <v>2858</v>
      </c>
      <c r="HHX2062" s="274" t="s">
        <v>2858</v>
      </c>
      <c r="HHY2062" s="274" t="s">
        <v>2858</v>
      </c>
      <c r="HHZ2062" s="274" t="s">
        <v>2858</v>
      </c>
      <c r="HIA2062" s="274" t="s">
        <v>2858</v>
      </c>
      <c r="HIB2062" s="274" t="s">
        <v>2858</v>
      </c>
      <c r="HIC2062" s="274" t="s">
        <v>2858</v>
      </c>
      <c r="HID2062" s="274" t="s">
        <v>2858</v>
      </c>
      <c r="HIE2062" s="274" t="s">
        <v>2858</v>
      </c>
      <c r="HIF2062" s="274" t="s">
        <v>2858</v>
      </c>
      <c r="HIG2062" s="274" t="s">
        <v>2858</v>
      </c>
      <c r="HIH2062" s="274" t="s">
        <v>2858</v>
      </c>
      <c r="HII2062" s="274" t="s">
        <v>2858</v>
      </c>
      <c r="HIJ2062" s="274" t="s">
        <v>2858</v>
      </c>
      <c r="HIK2062" s="274" t="s">
        <v>2858</v>
      </c>
      <c r="HIL2062" s="274" t="s">
        <v>2858</v>
      </c>
      <c r="HIM2062" s="274" t="s">
        <v>2858</v>
      </c>
      <c r="HIN2062" s="274" t="s">
        <v>2858</v>
      </c>
      <c r="HIO2062" s="274" t="s">
        <v>2858</v>
      </c>
      <c r="HIP2062" s="274" t="s">
        <v>2858</v>
      </c>
      <c r="HIQ2062" s="274" t="s">
        <v>2858</v>
      </c>
      <c r="HIR2062" s="274" t="s">
        <v>2858</v>
      </c>
      <c r="HIS2062" s="274" t="s">
        <v>2858</v>
      </c>
      <c r="HIT2062" s="274" t="s">
        <v>2858</v>
      </c>
      <c r="HIU2062" s="274" t="s">
        <v>2858</v>
      </c>
      <c r="HIV2062" s="274" t="s">
        <v>2858</v>
      </c>
      <c r="HIW2062" s="274" t="s">
        <v>2858</v>
      </c>
      <c r="HIX2062" s="274" t="s">
        <v>2858</v>
      </c>
      <c r="HIY2062" s="274" t="s">
        <v>2858</v>
      </c>
      <c r="HIZ2062" s="274" t="s">
        <v>2858</v>
      </c>
      <c r="HJA2062" s="274" t="s">
        <v>2858</v>
      </c>
      <c r="HJB2062" s="274" t="s">
        <v>2858</v>
      </c>
      <c r="HJC2062" s="274" t="s">
        <v>2858</v>
      </c>
      <c r="HJD2062" s="274" t="s">
        <v>2858</v>
      </c>
      <c r="HJE2062" s="274" t="s">
        <v>2858</v>
      </c>
      <c r="HJF2062" s="274" t="s">
        <v>2858</v>
      </c>
      <c r="HJG2062" s="274" t="s">
        <v>2858</v>
      </c>
      <c r="HJH2062" s="274" t="s">
        <v>2858</v>
      </c>
      <c r="HJI2062" s="274" t="s">
        <v>2858</v>
      </c>
      <c r="HJJ2062" s="274" t="s">
        <v>2858</v>
      </c>
      <c r="HJK2062" s="274" t="s">
        <v>2858</v>
      </c>
      <c r="HJL2062" s="274" t="s">
        <v>2858</v>
      </c>
      <c r="HJM2062" s="274" t="s">
        <v>2858</v>
      </c>
      <c r="HJN2062" s="274" t="s">
        <v>2858</v>
      </c>
      <c r="HJO2062" s="274" t="s">
        <v>2858</v>
      </c>
      <c r="HJP2062" s="274" t="s">
        <v>2858</v>
      </c>
      <c r="HJQ2062" s="274" t="s">
        <v>2858</v>
      </c>
      <c r="HJR2062" s="274" t="s">
        <v>2858</v>
      </c>
      <c r="HJS2062" s="274" t="s">
        <v>2858</v>
      </c>
      <c r="HJT2062" s="274" t="s">
        <v>2858</v>
      </c>
      <c r="HJU2062" s="274" t="s">
        <v>2858</v>
      </c>
      <c r="HJV2062" s="274" t="s">
        <v>2858</v>
      </c>
      <c r="HJW2062" s="274" t="s">
        <v>2858</v>
      </c>
      <c r="HJX2062" s="274" t="s">
        <v>2858</v>
      </c>
      <c r="HJY2062" s="274" t="s">
        <v>2858</v>
      </c>
      <c r="HJZ2062" s="274" t="s">
        <v>2858</v>
      </c>
      <c r="HKA2062" s="274" t="s">
        <v>2858</v>
      </c>
      <c r="HKB2062" s="274" t="s">
        <v>2858</v>
      </c>
      <c r="HKC2062" s="274" t="s">
        <v>2858</v>
      </c>
      <c r="HKD2062" s="274" t="s">
        <v>2858</v>
      </c>
      <c r="HKE2062" s="274" t="s">
        <v>2858</v>
      </c>
      <c r="HKF2062" s="274" t="s">
        <v>2858</v>
      </c>
      <c r="HKG2062" s="274" t="s">
        <v>2858</v>
      </c>
      <c r="HKH2062" s="274" t="s">
        <v>2858</v>
      </c>
      <c r="HKI2062" s="274" t="s">
        <v>2858</v>
      </c>
      <c r="HKJ2062" s="274" t="s">
        <v>2858</v>
      </c>
      <c r="HKK2062" s="274" t="s">
        <v>2858</v>
      </c>
      <c r="HKL2062" s="274" t="s">
        <v>2858</v>
      </c>
      <c r="HKM2062" s="274" t="s">
        <v>2858</v>
      </c>
      <c r="HKN2062" s="274" t="s">
        <v>2858</v>
      </c>
      <c r="HKO2062" s="274" t="s">
        <v>2858</v>
      </c>
      <c r="HKP2062" s="274" t="s">
        <v>2858</v>
      </c>
      <c r="HKQ2062" s="274" t="s">
        <v>2858</v>
      </c>
      <c r="HKR2062" s="274" t="s">
        <v>2858</v>
      </c>
      <c r="HKS2062" s="274" t="s">
        <v>2858</v>
      </c>
      <c r="HKT2062" s="274" t="s">
        <v>2858</v>
      </c>
      <c r="HKU2062" s="274" t="s">
        <v>2858</v>
      </c>
      <c r="HKV2062" s="274" t="s">
        <v>2858</v>
      </c>
      <c r="HKW2062" s="274" t="s">
        <v>2858</v>
      </c>
      <c r="HKX2062" s="274" t="s">
        <v>2858</v>
      </c>
      <c r="HKY2062" s="274" t="s">
        <v>2858</v>
      </c>
      <c r="HKZ2062" s="274" t="s">
        <v>2858</v>
      </c>
      <c r="HLA2062" s="274" t="s">
        <v>2858</v>
      </c>
      <c r="HLB2062" s="274" t="s">
        <v>2858</v>
      </c>
      <c r="HLC2062" s="274" t="s">
        <v>2858</v>
      </c>
      <c r="HLD2062" s="274" t="s">
        <v>2858</v>
      </c>
      <c r="HLE2062" s="274" t="s">
        <v>2858</v>
      </c>
      <c r="HLF2062" s="274" t="s">
        <v>2858</v>
      </c>
      <c r="HLG2062" s="274" t="s">
        <v>2858</v>
      </c>
      <c r="HLH2062" s="274" t="s">
        <v>2858</v>
      </c>
      <c r="HLI2062" s="274" t="s">
        <v>2858</v>
      </c>
      <c r="HLJ2062" s="274" t="s">
        <v>2858</v>
      </c>
      <c r="HLK2062" s="274" t="s">
        <v>2858</v>
      </c>
      <c r="HLL2062" s="274" t="s">
        <v>2858</v>
      </c>
      <c r="HLM2062" s="274" t="s">
        <v>2858</v>
      </c>
      <c r="HLN2062" s="274" t="s">
        <v>2858</v>
      </c>
      <c r="HLO2062" s="274" t="s">
        <v>2858</v>
      </c>
      <c r="HLP2062" s="274" t="s">
        <v>2858</v>
      </c>
      <c r="HLQ2062" s="274" t="s">
        <v>2858</v>
      </c>
      <c r="HLR2062" s="274" t="s">
        <v>2858</v>
      </c>
      <c r="HLS2062" s="274" t="s">
        <v>2858</v>
      </c>
      <c r="HLT2062" s="274" t="s">
        <v>2858</v>
      </c>
      <c r="HLU2062" s="274" t="s">
        <v>2858</v>
      </c>
      <c r="HLV2062" s="274" t="s">
        <v>2858</v>
      </c>
      <c r="HLW2062" s="274" t="s">
        <v>2858</v>
      </c>
      <c r="HLX2062" s="274" t="s">
        <v>2858</v>
      </c>
      <c r="HLY2062" s="274" t="s">
        <v>2858</v>
      </c>
      <c r="HLZ2062" s="274" t="s">
        <v>2858</v>
      </c>
      <c r="HMA2062" s="274" t="s">
        <v>2858</v>
      </c>
      <c r="HMB2062" s="274" t="s">
        <v>2858</v>
      </c>
      <c r="HMC2062" s="274" t="s">
        <v>2858</v>
      </c>
      <c r="HMD2062" s="274" t="s">
        <v>2858</v>
      </c>
      <c r="HME2062" s="274" t="s">
        <v>2858</v>
      </c>
      <c r="HMF2062" s="274" t="s">
        <v>2858</v>
      </c>
      <c r="HMG2062" s="274" t="s">
        <v>2858</v>
      </c>
      <c r="HMH2062" s="274" t="s">
        <v>2858</v>
      </c>
      <c r="HMI2062" s="274" t="s">
        <v>2858</v>
      </c>
      <c r="HMJ2062" s="274" t="s">
        <v>2858</v>
      </c>
      <c r="HMK2062" s="274" t="s">
        <v>2858</v>
      </c>
      <c r="HML2062" s="274" t="s">
        <v>2858</v>
      </c>
      <c r="HMM2062" s="274" t="s">
        <v>2858</v>
      </c>
      <c r="HMN2062" s="274" t="s">
        <v>2858</v>
      </c>
      <c r="HMO2062" s="274" t="s">
        <v>2858</v>
      </c>
      <c r="HMP2062" s="274" t="s">
        <v>2858</v>
      </c>
      <c r="HMQ2062" s="274" t="s">
        <v>2858</v>
      </c>
      <c r="HMR2062" s="274" t="s">
        <v>2858</v>
      </c>
      <c r="HMS2062" s="274" t="s">
        <v>2858</v>
      </c>
      <c r="HMT2062" s="274" t="s">
        <v>2858</v>
      </c>
      <c r="HMU2062" s="274" t="s">
        <v>2858</v>
      </c>
      <c r="HMV2062" s="274" t="s">
        <v>2858</v>
      </c>
      <c r="HMW2062" s="274" t="s">
        <v>2858</v>
      </c>
      <c r="HMX2062" s="274" t="s">
        <v>2858</v>
      </c>
      <c r="HMY2062" s="274" t="s">
        <v>2858</v>
      </c>
      <c r="HMZ2062" s="274" t="s">
        <v>2858</v>
      </c>
      <c r="HNA2062" s="274" t="s">
        <v>2858</v>
      </c>
      <c r="HNB2062" s="274" t="s">
        <v>2858</v>
      </c>
      <c r="HNC2062" s="274" t="s">
        <v>2858</v>
      </c>
      <c r="HND2062" s="274" t="s">
        <v>2858</v>
      </c>
      <c r="HNE2062" s="274" t="s">
        <v>2858</v>
      </c>
      <c r="HNF2062" s="274" t="s">
        <v>2858</v>
      </c>
      <c r="HNG2062" s="274" t="s">
        <v>2858</v>
      </c>
      <c r="HNH2062" s="274" t="s">
        <v>2858</v>
      </c>
      <c r="HNI2062" s="274" t="s">
        <v>2858</v>
      </c>
      <c r="HNJ2062" s="274" t="s">
        <v>2858</v>
      </c>
      <c r="HNK2062" s="274" t="s">
        <v>2858</v>
      </c>
      <c r="HNL2062" s="274" t="s">
        <v>2858</v>
      </c>
      <c r="HNM2062" s="274" t="s">
        <v>2858</v>
      </c>
      <c r="HNN2062" s="274" t="s">
        <v>2858</v>
      </c>
      <c r="HNO2062" s="274" t="s">
        <v>2858</v>
      </c>
      <c r="HNP2062" s="274" t="s">
        <v>2858</v>
      </c>
      <c r="HNQ2062" s="274" t="s">
        <v>2858</v>
      </c>
      <c r="HNR2062" s="274" t="s">
        <v>2858</v>
      </c>
      <c r="HNS2062" s="274" t="s">
        <v>2858</v>
      </c>
      <c r="HNT2062" s="274" t="s">
        <v>2858</v>
      </c>
      <c r="HNU2062" s="274" t="s">
        <v>2858</v>
      </c>
      <c r="HNV2062" s="274" t="s">
        <v>2858</v>
      </c>
      <c r="HNW2062" s="274" t="s">
        <v>2858</v>
      </c>
      <c r="HNX2062" s="274" t="s">
        <v>2858</v>
      </c>
      <c r="HNY2062" s="274" t="s">
        <v>2858</v>
      </c>
      <c r="HNZ2062" s="274" t="s">
        <v>2858</v>
      </c>
      <c r="HOA2062" s="274" t="s">
        <v>2858</v>
      </c>
      <c r="HOB2062" s="274" t="s">
        <v>2858</v>
      </c>
      <c r="HOC2062" s="274" t="s">
        <v>2858</v>
      </c>
      <c r="HOD2062" s="274" t="s">
        <v>2858</v>
      </c>
      <c r="HOE2062" s="274" t="s">
        <v>2858</v>
      </c>
      <c r="HOF2062" s="274" t="s">
        <v>2858</v>
      </c>
      <c r="HOG2062" s="274" t="s">
        <v>2858</v>
      </c>
      <c r="HOH2062" s="274" t="s">
        <v>2858</v>
      </c>
      <c r="HOI2062" s="274" t="s">
        <v>2858</v>
      </c>
      <c r="HOJ2062" s="274" t="s">
        <v>2858</v>
      </c>
      <c r="HOK2062" s="274" t="s">
        <v>2858</v>
      </c>
      <c r="HOL2062" s="274" t="s">
        <v>2858</v>
      </c>
      <c r="HOM2062" s="274" t="s">
        <v>2858</v>
      </c>
      <c r="HON2062" s="274" t="s">
        <v>2858</v>
      </c>
      <c r="HOO2062" s="274" t="s">
        <v>2858</v>
      </c>
      <c r="HOP2062" s="274" t="s">
        <v>2858</v>
      </c>
      <c r="HOQ2062" s="274" t="s">
        <v>2858</v>
      </c>
      <c r="HOR2062" s="274" t="s">
        <v>2858</v>
      </c>
      <c r="HOS2062" s="274" t="s">
        <v>2858</v>
      </c>
      <c r="HOT2062" s="274" t="s">
        <v>2858</v>
      </c>
      <c r="HOU2062" s="274" t="s">
        <v>2858</v>
      </c>
      <c r="HOV2062" s="274" t="s">
        <v>2858</v>
      </c>
      <c r="HOW2062" s="274" t="s">
        <v>2858</v>
      </c>
      <c r="HOX2062" s="274" t="s">
        <v>2858</v>
      </c>
      <c r="HOY2062" s="274" t="s">
        <v>2858</v>
      </c>
      <c r="HOZ2062" s="274" t="s">
        <v>2858</v>
      </c>
      <c r="HPA2062" s="274" t="s">
        <v>2858</v>
      </c>
      <c r="HPB2062" s="274" t="s">
        <v>2858</v>
      </c>
      <c r="HPC2062" s="274" t="s">
        <v>2858</v>
      </c>
      <c r="HPD2062" s="274" t="s">
        <v>2858</v>
      </c>
      <c r="HPE2062" s="274" t="s">
        <v>2858</v>
      </c>
      <c r="HPF2062" s="274" t="s">
        <v>2858</v>
      </c>
      <c r="HPG2062" s="274" t="s">
        <v>2858</v>
      </c>
      <c r="HPH2062" s="274" t="s">
        <v>2858</v>
      </c>
      <c r="HPI2062" s="274" t="s">
        <v>2858</v>
      </c>
      <c r="HPJ2062" s="274" t="s">
        <v>2858</v>
      </c>
      <c r="HPK2062" s="274" t="s">
        <v>2858</v>
      </c>
      <c r="HPL2062" s="274" t="s">
        <v>2858</v>
      </c>
      <c r="HPM2062" s="274" t="s">
        <v>2858</v>
      </c>
      <c r="HPN2062" s="274" t="s">
        <v>2858</v>
      </c>
      <c r="HPO2062" s="274" t="s">
        <v>2858</v>
      </c>
      <c r="HPP2062" s="274" t="s">
        <v>2858</v>
      </c>
      <c r="HPQ2062" s="274" t="s">
        <v>2858</v>
      </c>
      <c r="HPR2062" s="274" t="s">
        <v>2858</v>
      </c>
      <c r="HPS2062" s="274" t="s">
        <v>2858</v>
      </c>
      <c r="HPT2062" s="274" t="s">
        <v>2858</v>
      </c>
      <c r="HPU2062" s="274" t="s">
        <v>2858</v>
      </c>
      <c r="HPV2062" s="274" t="s">
        <v>2858</v>
      </c>
      <c r="HPW2062" s="274" t="s">
        <v>2858</v>
      </c>
      <c r="HPX2062" s="274" t="s">
        <v>2858</v>
      </c>
      <c r="HPY2062" s="274" t="s">
        <v>2858</v>
      </c>
      <c r="HPZ2062" s="274" t="s">
        <v>2858</v>
      </c>
      <c r="HQA2062" s="274" t="s">
        <v>2858</v>
      </c>
      <c r="HQB2062" s="274" t="s">
        <v>2858</v>
      </c>
      <c r="HQC2062" s="274" t="s">
        <v>2858</v>
      </c>
      <c r="HQD2062" s="274" t="s">
        <v>2858</v>
      </c>
      <c r="HQE2062" s="274" t="s">
        <v>2858</v>
      </c>
      <c r="HQF2062" s="274" t="s">
        <v>2858</v>
      </c>
      <c r="HQG2062" s="274" t="s">
        <v>2858</v>
      </c>
      <c r="HQH2062" s="274" t="s">
        <v>2858</v>
      </c>
      <c r="HQI2062" s="274" t="s">
        <v>2858</v>
      </c>
      <c r="HQJ2062" s="274" t="s">
        <v>2858</v>
      </c>
      <c r="HQK2062" s="274" t="s">
        <v>2858</v>
      </c>
      <c r="HQL2062" s="274" t="s">
        <v>2858</v>
      </c>
      <c r="HQM2062" s="274" t="s">
        <v>2858</v>
      </c>
      <c r="HQN2062" s="274" t="s">
        <v>2858</v>
      </c>
      <c r="HQO2062" s="274" t="s">
        <v>2858</v>
      </c>
      <c r="HQP2062" s="274" t="s">
        <v>2858</v>
      </c>
      <c r="HQQ2062" s="274" t="s">
        <v>2858</v>
      </c>
      <c r="HQR2062" s="274" t="s">
        <v>2858</v>
      </c>
      <c r="HQS2062" s="274" t="s">
        <v>2858</v>
      </c>
      <c r="HQT2062" s="274" t="s">
        <v>2858</v>
      </c>
      <c r="HQU2062" s="274" t="s">
        <v>2858</v>
      </c>
      <c r="HQV2062" s="274" t="s">
        <v>2858</v>
      </c>
      <c r="HQW2062" s="274" t="s">
        <v>2858</v>
      </c>
      <c r="HQX2062" s="274" t="s">
        <v>2858</v>
      </c>
      <c r="HQY2062" s="274" t="s">
        <v>2858</v>
      </c>
      <c r="HQZ2062" s="274" t="s">
        <v>2858</v>
      </c>
      <c r="HRA2062" s="274" t="s">
        <v>2858</v>
      </c>
      <c r="HRB2062" s="274" t="s">
        <v>2858</v>
      </c>
      <c r="HRC2062" s="274" t="s">
        <v>2858</v>
      </c>
      <c r="HRD2062" s="274" t="s">
        <v>2858</v>
      </c>
      <c r="HRE2062" s="274" t="s">
        <v>2858</v>
      </c>
      <c r="HRF2062" s="274" t="s">
        <v>2858</v>
      </c>
      <c r="HRG2062" s="274" t="s">
        <v>2858</v>
      </c>
      <c r="HRH2062" s="274" t="s">
        <v>2858</v>
      </c>
      <c r="HRI2062" s="274" t="s">
        <v>2858</v>
      </c>
      <c r="HRJ2062" s="274" t="s">
        <v>2858</v>
      </c>
      <c r="HRK2062" s="274" t="s">
        <v>2858</v>
      </c>
      <c r="HRL2062" s="274" t="s">
        <v>2858</v>
      </c>
      <c r="HRM2062" s="274" t="s">
        <v>2858</v>
      </c>
      <c r="HRN2062" s="274" t="s">
        <v>2858</v>
      </c>
      <c r="HRO2062" s="274" t="s">
        <v>2858</v>
      </c>
      <c r="HRP2062" s="274" t="s">
        <v>2858</v>
      </c>
      <c r="HRQ2062" s="274" t="s">
        <v>2858</v>
      </c>
      <c r="HRR2062" s="274" t="s">
        <v>2858</v>
      </c>
      <c r="HRS2062" s="274" t="s">
        <v>2858</v>
      </c>
      <c r="HRT2062" s="274" t="s">
        <v>2858</v>
      </c>
      <c r="HRU2062" s="274" t="s">
        <v>2858</v>
      </c>
      <c r="HRV2062" s="274" t="s">
        <v>2858</v>
      </c>
      <c r="HRW2062" s="274" t="s">
        <v>2858</v>
      </c>
      <c r="HRX2062" s="274" t="s">
        <v>2858</v>
      </c>
      <c r="HRY2062" s="274" t="s">
        <v>2858</v>
      </c>
      <c r="HRZ2062" s="274" t="s">
        <v>2858</v>
      </c>
      <c r="HSA2062" s="274" t="s">
        <v>2858</v>
      </c>
      <c r="HSB2062" s="274" t="s">
        <v>2858</v>
      </c>
      <c r="HSC2062" s="274" t="s">
        <v>2858</v>
      </c>
      <c r="HSD2062" s="274" t="s">
        <v>2858</v>
      </c>
      <c r="HSE2062" s="274" t="s">
        <v>2858</v>
      </c>
      <c r="HSF2062" s="274" t="s">
        <v>2858</v>
      </c>
      <c r="HSG2062" s="274" t="s">
        <v>2858</v>
      </c>
      <c r="HSH2062" s="274" t="s">
        <v>2858</v>
      </c>
      <c r="HSI2062" s="274" t="s">
        <v>2858</v>
      </c>
      <c r="HSJ2062" s="274" t="s">
        <v>2858</v>
      </c>
      <c r="HSK2062" s="274" t="s">
        <v>2858</v>
      </c>
      <c r="HSL2062" s="274" t="s">
        <v>2858</v>
      </c>
      <c r="HSM2062" s="274" t="s">
        <v>2858</v>
      </c>
      <c r="HSN2062" s="274" t="s">
        <v>2858</v>
      </c>
      <c r="HSO2062" s="274" t="s">
        <v>2858</v>
      </c>
      <c r="HSP2062" s="274" t="s">
        <v>2858</v>
      </c>
      <c r="HSQ2062" s="274" t="s">
        <v>2858</v>
      </c>
      <c r="HSR2062" s="274" t="s">
        <v>2858</v>
      </c>
      <c r="HSS2062" s="274" t="s">
        <v>2858</v>
      </c>
      <c r="HST2062" s="274" t="s">
        <v>2858</v>
      </c>
      <c r="HSU2062" s="274" t="s">
        <v>2858</v>
      </c>
      <c r="HSV2062" s="274" t="s">
        <v>2858</v>
      </c>
      <c r="HSW2062" s="274" t="s">
        <v>2858</v>
      </c>
      <c r="HSX2062" s="274" t="s">
        <v>2858</v>
      </c>
      <c r="HSY2062" s="274" t="s">
        <v>2858</v>
      </c>
      <c r="HSZ2062" s="274" t="s">
        <v>2858</v>
      </c>
      <c r="HTA2062" s="274" t="s">
        <v>2858</v>
      </c>
      <c r="HTB2062" s="274" t="s">
        <v>2858</v>
      </c>
      <c r="HTC2062" s="274" t="s">
        <v>2858</v>
      </c>
      <c r="HTD2062" s="274" t="s">
        <v>2858</v>
      </c>
      <c r="HTE2062" s="274" t="s">
        <v>2858</v>
      </c>
      <c r="HTF2062" s="274" t="s">
        <v>2858</v>
      </c>
      <c r="HTG2062" s="274" t="s">
        <v>2858</v>
      </c>
      <c r="HTH2062" s="274" t="s">
        <v>2858</v>
      </c>
      <c r="HTI2062" s="274" t="s">
        <v>2858</v>
      </c>
      <c r="HTJ2062" s="274" t="s">
        <v>2858</v>
      </c>
      <c r="HTK2062" s="274" t="s">
        <v>2858</v>
      </c>
      <c r="HTL2062" s="274" t="s">
        <v>2858</v>
      </c>
      <c r="HTM2062" s="274" t="s">
        <v>2858</v>
      </c>
      <c r="HTN2062" s="274" t="s">
        <v>2858</v>
      </c>
      <c r="HTO2062" s="274" t="s">
        <v>2858</v>
      </c>
      <c r="HTP2062" s="274" t="s">
        <v>2858</v>
      </c>
      <c r="HTQ2062" s="274" t="s">
        <v>2858</v>
      </c>
      <c r="HTR2062" s="274" t="s">
        <v>2858</v>
      </c>
      <c r="HTS2062" s="274" t="s">
        <v>2858</v>
      </c>
      <c r="HTT2062" s="274" t="s">
        <v>2858</v>
      </c>
      <c r="HTU2062" s="274" t="s">
        <v>2858</v>
      </c>
      <c r="HTV2062" s="274" t="s">
        <v>2858</v>
      </c>
      <c r="HTW2062" s="274" t="s">
        <v>2858</v>
      </c>
      <c r="HTX2062" s="274" t="s">
        <v>2858</v>
      </c>
      <c r="HTY2062" s="274" t="s">
        <v>2858</v>
      </c>
      <c r="HTZ2062" s="274" t="s">
        <v>2858</v>
      </c>
      <c r="HUA2062" s="274" t="s">
        <v>2858</v>
      </c>
      <c r="HUB2062" s="274" t="s">
        <v>2858</v>
      </c>
      <c r="HUC2062" s="274" t="s">
        <v>2858</v>
      </c>
      <c r="HUD2062" s="274" t="s">
        <v>2858</v>
      </c>
      <c r="HUE2062" s="274" t="s">
        <v>2858</v>
      </c>
      <c r="HUF2062" s="274" t="s">
        <v>2858</v>
      </c>
      <c r="HUG2062" s="274" t="s">
        <v>2858</v>
      </c>
      <c r="HUH2062" s="274" t="s">
        <v>2858</v>
      </c>
      <c r="HUI2062" s="274" t="s">
        <v>2858</v>
      </c>
      <c r="HUJ2062" s="274" t="s">
        <v>2858</v>
      </c>
      <c r="HUK2062" s="274" t="s">
        <v>2858</v>
      </c>
      <c r="HUL2062" s="274" t="s">
        <v>2858</v>
      </c>
      <c r="HUM2062" s="274" t="s">
        <v>2858</v>
      </c>
      <c r="HUN2062" s="274" t="s">
        <v>2858</v>
      </c>
      <c r="HUO2062" s="274" t="s">
        <v>2858</v>
      </c>
      <c r="HUP2062" s="274" t="s">
        <v>2858</v>
      </c>
      <c r="HUQ2062" s="274" t="s">
        <v>2858</v>
      </c>
      <c r="HUR2062" s="274" t="s">
        <v>2858</v>
      </c>
      <c r="HUS2062" s="274" t="s">
        <v>2858</v>
      </c>
      <c r="HUT2062" s="274" t="s">
        <v>2858</v>
      </c>
      <c r="HUU2062" s="274" t="s">
        <v>2858</v>
      </c>
      <c r="HUV2062" s="274" t="s">
        <v>2858</v>
      </c>
      <c r="HUW2062" s="274" t="s">
        <v>2858</v>
      </c>
      <c r="HUX2062" s="274" t="s">
        <v>2858</v>
      </c>
      <c r="HUY2062" s="274" t="s">
        <v>2858</v>
      </c>
      <c r="HUZ2062" s="274" t="s">
        <v>2858</v>
      </c>
      <c r="HVA2062" s="274" t="s">
        <v>2858</v>
      </c>
      <c r="HVB2062" s="274" t="s">
        <v>2858</v>
      </c>
      <c r="HVC2062" s="274" t="s">
        <v>2858</v>
      </c>
      <c r="HVD2062" s="274" t="s">
        <v>2858</v>
      </c>
      <c r="HVE2062" s="274" t="s">
        <v>2858</v>
      </c>
      <c r="HVF2062" s="274" t="s">
        <v>2858</v>
      </c>
      <c r="HVG2062" s="274" t="s">
        <v>2858</v>
      </c>
      <c r="HVH2062" s="274" t="s">
        <v>2858</v>
      </c>
      <c r="HVI2062" s="274" t="s">
        <v>2858</v>
      </c>
      <c r="HVJ2062" s="274" t="s">
        <v>2858</v>
      </c>
      <c r="HVK2062" s="274" t="s">
        <v>2858</v>
      </c>
      <c r="HVL2062" s="274" t="s">
        <v>2858</v>
      </c>
      <c r="HVM2062" s="274" t="s">
        <v>2858</v>
      </c>
      <c r="HVN2062" s="274" t="s">
        <v>2858</v>
      </c>
      <c r="HVO2062" s="274" t="s">
        <v>2858</v>
      </c>
      <c r="HVP2062" s="274" t="s">
        <v>2858</v>
      </c>
      <c r="HVQ2062" s="274" t="s">
        <v>2858</v>
      </c>
      <c r="HVR2062" s="274" t="s">
        <v>2858</v>
      </c>
      <c r="HVS2062" s="274" t="s">
        <v>2858</v>
      </c>
      <c r="HVT2062" s="274" t="s">
        <v>2858</v>
      </c>
      <c r="HVU2062" s="274" t="s">
        <v>2858</v>
      </c>
      <c r="HVV2062" s="274" t="s">
        <v>2858</v>
      </c>
      <c r="HVW2062" s="274" t="s">
        <v>2858</v>
      </c>
      <c r="HVX2062" s="274" t="s">
        <v>2858</v>
      </c>
      <c r="HVY2062" s="274" t="s">
        <v>2858</v>
      </c>
      <c r="HVZ2062" s="274" t="s">
        <v>2858</v>
      </c>
      <c r="HWA2062" s="274" t="s">
        <v>2858</v>
      </c>
      <c r="HWB2062" s="274" t="s">
        <v>2858</v>
      </c>
      <c r="HWC2062" s="274" t="s">
        <v>2858</v>
      </c>
      <c r="HWD2062" s="274" t="s">
        <v>2858</v>
      </c>
      <c r="HWE2062" s="274" t="s">
        <v>2858</v>
      </c>
      <c r="HWF2062" s="274" t="s">
        <v>2858</v>
      </c>
      <c r="HWG2062" s="274" t="s">
        <v>2858</v>
      </c>
      <c r="HWH2062" s="274" t="s">
        <v>2858</v>
      </c>
      <c r="HWI2062" s="274" t="s">
        <v>2858</v>
      </c>
      <c r="HWJ2062" s="274" t="s">
        <v>2858</v>
      </c>
      <c r="HWK2062" s="274" t="s">
        <v>2858</v>
      </c>
      <c r="HWL2062" s="274" t="s">
        <v>2858</v>
      </c>
      <c r="HWM2062" s="274" t="s">
        <v>2858</v>
      </c>
      <c r="HWN2062" s="274" t="s">
        <v>2858</v>
      </c>
      <c r="HWO2062" s="274" t="s">
        <v>2858</v>
      </c>
      <c r="HWP2062" s="274" t="s">
        <v>2858</v>
      </c>
      <c r="HWQ2062" s="274" t="s">
        <v>2858</v>
      </c>
      <c r="HWR2062" s="274" t="s">
        <v>2858</v>
      </c>
      <c r="HWS2062" s="274" t="s">
        <v>2858</v>
      </c>
      <c r="HWT2062" s="274" t="s">
        <v>2858</v>
      </c>
      <c r="HWU2062" s="274" t="s">
        <v>2858</v>
      </c>
      <c r="HWV2062" s="274" t="s">
        <v>2858</v>
      </c>
      <c r="HWW2062" s="274" t="s">
        <v>2858</v>
      </c>
      <c r="HWX2062" s="274" t="s">
        <v>2858</v>
      </c>
      <c r="HWY2062" s="274" t="s">
        <v>2858</v>
      </c>
      <c r="HWZ2062" s="274" t="s">
        <v>2858</v>
      </c>
      <c r="HXA2062" s="274" t="s">
        <v>2858</v>
      </c>
      <c r="HXB2062" s="274" t="s">
        <v>2858</v>
      </c>
      <c r="HXC2062" s="274" t="s">
        <v>2858</v>
      </c>
      <c r="HXD2062" s="274" t="s">
        <v>2858</v>
      </c>
      <c r="HXE2062" s="274" t="s">
        <v>2858</v>
      </c>
      <c r="HXF2062" s="274" t="s">
        <v>2858</v>
      </c>
      <c r="HXG2062" s="274" t="s">
        <v>2858</v>
      </c>
      <c r="HXH2062" s="274" t="s">
        <v>2858</v>
      </c>
      <c r="HXI2062" s="274" t="s">
        <v>2858</v>
      </c>
      <c r="HXJ2062" s="274" t="s">
        <v>2858</v>
      </c>
      <c r="HXK2062" s="274" t="s">
        <v>2858</v>
      </c>
      <c r="HXL2062" s="274" t="s">
        <v>2858</v>
      </c>
      <c r="HXM2062" s="274" t="s">
        <v>2858</v>
      </c>
      <c r="HXN2062" s="274" t="s">
        <v>2858</v>
      </c>
      <c r="HXO2062" s="274" t="s">
        <v>2858</v>
      </c>
      <c r="HXP2062" s="274" t="s">
        <v>2858</v>
      </c>
      <c r="HXQ2062" s="274" t="s">
        <v>2858</v>
      </c>
      <c r="HXR2062" s="274" t="s">
        <v>2858</v>
      </c>
      <c r="HXS2062" s="274" t="s">
        <v>2858</v>
      </c>
      <c r="HXT2062" s="274" t="s">
        <v>2858</v>
      </c>
      <c r="HXU2062" s="274" t="s">
        <v>2858</v>
      </c>
      <c r="HXV2062" s="274" t="s">
        <v>2858</v>
      </c>
      <c r="HXW2062" s="274" t="s">
        <v>2858</v>
      </c>
      <c r="HXX2062" s="274" t="s">
        <v>2858</v>
      </c>
      <c r="HXY2062" s="274" t="s">
        <v>2858</v>
      </c>
      <c r="HXZ2062" s="274" t="s">
        <v>2858</v>
      </c>
      <c r="HYA2062" s="274" t="s">
        <v>2858</v>
      </c>
      <c r="HYB2062" s="274" t="s">
        <v>2858</v>
      </c>
      <c r="HYC2062" s="274" t="s">
        <v>2858</v>
      </c>
      <c r="HYD2062" s="274" t="s">
        <v>2858</v>
      </c>
      <c r="HYE2062" s="274" t="s">
        <v>2858</v>
      </c>
      <c r="HYF2062" s="274" t="s">
        <v>2858</v>
      </c>
      <c r="HYG2062" s="274" t="s">
        <v>2858</v>
      </c>
      <c r="HYH2062" s="274" t="s">
        <v>2858</v>
      </c>
      <c r="HYI2062" s="274" t="s">
        <v>2858</v>
      </c>
      <c r="HYJ2062" s="274" t="s">
        <v>2858</v>
      </c>
      <c r="HYK2062" s="274" t="s">
        <v>2858</v>
      </c>
      <c r="HYL2062" s="274" t="s">
        <v>2858</v>
      </c>
      <c r="HYM2062" s="274" t="s">
        <v>2858</v>
      </c>
      <c r="HYN2062" s="274" t="s">
        <v>2858</v>
      </c>
      <c r="HYO2062" s="274" t="s">
        <v>2858</v>
      </c>
      <c r="HYP2062" s="274" t="s">
        <v>2858</v>
      </c>
      <c r="HYQ2062" s="274" t="s">
        <v>2858</v>
      </c>
      <c r="HYR2062" s="274" t="s">
        <v>2858</v>
      </c>
      <c r="HYS2062" s="274" t="s">
        <v>2858</v>
      </c>
      <c r="HYT2062" s="274" t="s">
        <v>2858</v>
      </c>
      <c r="HYU2062" s="274" t="s">
        <v>2858</v>
      </c>
      <c r="HYV2062" s="274" t="s">
        <v>2858</v>
      </c>
      <c r="HYW2062" s="274" t="s">
        <v>2858</v>
      </c>
      <c r="HYX2062" s="274" t="s">
        <v>2858</v>
      </c>
      <c r="HYY2062" s="274" t="s">
        <v>2858</v>
      </c>
      <c r="HYZ2062" s="274" t="s">
        <v>2858</v>
      </c>
      <c r="HZA2062" s="274" t="s">
        <v>2858</v>
      </c>
      <c r="HZB2062" s="274" t="s">
        <v>2858</v>
      </c>
      <c r="HZC2062" s="274" t="s">
        <v>2858</v>
      </c>
      <c r="HZD2062" s="274" t="s">
        <v>2858</v>
      </c>
      <c r="HZE2062" s="274" t="s">
        <v>2858</v>
      </c>
      <c r="HZF2062" s="274" t="s">
        <v>2858</v>
      </c>
      <c r="HZG2062" s="274" t="s">
        <v>2858</v>
      </c>
      <c r="HZH2062" s="274" t="s">
        <v>2858</v>
      </c>
      <c r="HZI2062" s="274" t="s">
        <v>2858</v>
      </c>
      <c r="HZJ2062" s="274" t="s">
        <v>2858</v>
      </c>
      <c r="HZK2062" s="274" t="s">
        <v>2858</v>
      </c>
      <c r="HZL2062" s="274" t="s">
        <v>2858</v>
      </c>
      <c r="HZM2062" s="274" t="s">
        <v>2858</v>
      </c>
      <c r="HZN2062" s="274" t="s">
        <v>2858</v>
      </c>
      <c r="HZO2062" s="274" t="s">
        <v>2858</v>
      </c>
      <c r="HZP2062" s="274" t="s">
        <v>2858</v>
      </c>
      <c r="HZQ2062" s="274" t="s">
        <v>2858</v>
      </c>
      <c r="HZR2062" s="274" t="s">
        <v>2858</v>
      </c>
      <c r="HZS2062" s="274" t="s">
        <v>2858</v>
      </c>
      <c r="HZT2062" s="274" t="s">
        <v>2858</v>
      </c>
      <c r="HZU2062" s="274" t="s">
        <v>2858</v>
      </c>
      <c r="HZV2062" s="274" t="s">
        <v>2858</v>
      </c>
      <c r="HZW2062" s="274" t="s">
        <v>2858</v>
      </c>
      <c r="HZX2062" s="274" t="s">
        <v>2858</v>
      </c>
      <c r="HZY2062" s="274" t="s">
        <v>2858</v>
      </c>
      <c r="HZZ2062" s="274" t="s">
        <v>2858</v>
      </c>
      <c r="IAA2062" s="274" t="s">
        <v>2858</v>
      </c>
      <c r="IAB2062" s="274" t="s">
        <v>2858</v>
      </c>
      <c r="IAC2062" s="274" t="s">
        <v>2858</v>
      </c>
      <c r="IAD2062" s="274" t="s">
        <v>2858</v>
      </c>
      <c r="IAE2062" s="274" t="s">
        <v>2858</v>
      </c>
      <c r="IAF2062" s="274" t="s">
        <v>2858</v>
      </c>
      <c r="IAG2062" s="274" t="s">
        <v>2858</v>
      </c>
      <c r="IAH2062" s="274" t="s">
        <v>2858</v>
      </c>
      <c r="IAI2062" s="274" t="s">
        <v>2858</v>
      </c>
      <c r="IAJ2062" s="274" t="s">
        <v>2858</v>
      </c>
      <c r="IAK2062" s="274" t="s">
        <v>2858</v>
      </c>
      <c r="IAL2062" s="274" t="s">
        <v>2858</v>
      </c>
      <c r="IAM2062" s="274" t="s">
        <v>2858</v>
      </c>
      <c r="IAN2062" s="274" t="s">
        <v>2858</v>
      </c>
      <c r="IAO2062" s="274" t="s">
        <v>2858</v>
      </c>
      <c r="IAP2062" s="274" t="s">
        <v>2858</v>
      </c>
      <c r="IAQ2062" s="274" t="s">
        <v>2858</v>
      </c>
      <c r="IAR2062" s="274" t="s">
        <v>2858</v>
      </c>
      <c r="IAS2062" s="274" t="s">
        <v>2858</v>
      </c>
      <c r="IAT2062" s="274" t="s">
        <v>2858</v>
      </c>
      <c r="IAU2062" s="274" t="s">
        <v>2858</v>
      </c>
      <c r="IAV2062" s="274" t="s">
        <v>2858</v>
      </c>
      <c r="IAW2062" s="274" t="s">
        <v>2858</v>
      </c>
      <c r="IAX2062" s="274" t="s">
        <v>2858</v>
      </c>
      <c r="IAY2062" s="274" t="s">
        <v>2858</v>
      </c>
      <c r="IAZ2062" s="274" t="s">
        <v>2858</v>
      </c>
      <c r="IBA2062" s="274" t="s">
        <v>2858</v>
      </c>
      <c r="IBB2062" s="274" t="s">
        <v>2858</v>
      </c>
      <c r="IBC2062" s="274" t="s">
        <v>2858</v>
      </c>
      <c r="IBD2062" s="274" t="s">
        <v>2858</v>
      </c>
      <c r="IBE2062" s="274" t="s">
        <v>2858</v>
      </c>
      <c r="IBF2062" s="274" t="s">
        <v>2858</v>
      </c>
      <c r="IBG2062" s="274" t="s">
        <v>2858</v>
      </c>
      <c r="IBH2062" s="274" t="s">
        <v>2858</v>
      </c>
      <c r="IBI2062" s="274" t="s">
        <v>2858</v>
      </c>
      <c r="IBJ2062" s="274" t="s">
        <v>2858</v>
      </c>
      <c r="IBK2062" s="274" t="s">
        <v>2858</v>
      </c>
      <c r="IBL2062" s="274" t="s">
        <v>2858</v>
      </c>
      <c r="IBM2062" s="274" t="s">
        <v>2858</v>
      </c>
      <c r="IBN2062" s="274" t="s">
        <v>2858</v>
      </c>
      <c r="IBO2062" s="274" t="s">
        <v>2858</v>
      </c>
      <c r="IBP2062" s="274" t="s">
        <v>2858</v>
      </c>
      <c r="IBQ2062" s="274" t="s">
        <v>2858</v>
      </c>
      <c r="IBR2062" s="274" t="s">
        <v>2858</v>
      </c>
      <c r="IBS2062" s="274" t="s">
        <v>2858</v>
      </c>
      <c r="IBT2062" s="274" t="s">
        <v>2858</v>
      </c>
      <c r="IBU2062" s="274" t="s">
        <v>2858</v>
      </c>
      <c r="IBV2062" s="274" t="s">
        <v>2858</v>
      </c>
      <c r="IBW2062" s="274" t="s">
        <v>2858</v>
      </c>
      <c r="IBX2062" s="274" t="s">
        <v>2858</v>
      </c>
      <c r="IBY2062" s="274" t="s">
        <v>2858</v>
      </c>
      <c r="IBZ2062" s="274" t="s">
        <v>2858</v>
      </c>
      <c r="ICA2062" s="274" t="s">
        <v>2858</v>
      </c>
      <c r="ICB2062" s="274" t="s">
        <v>2858</v>
      </c>
      <c r="ICC2062" s="274" t="s">
        <v>2858</v>
      </c>
      <c r="ICD2062" s="274" t="s">
        <v>2858</v>
      </c>
      <c r="ICE2062" s="274" t="s">
        <v>2858</v>
      </c>
      <c r="ICF2062" s="274" t="s">
        <v>2858</v>
      </c>
      <c r="ICG2062" s="274" t="s">
        <v>2858</v>
      </c>
      <c r="ICH2062" s="274" t="s">
        <v>2858</v>
      </c>
      <c r="ICI2062" s="274" t="s">
        <v>2858</v>
      </c>
      <c r="ICJ2062" s="274" t="s">
        <v>2858</v>
      </c>
      <c r="ICK2062" s="274" t="s">
        <v>2858</v>
      </c>
      <c r="ICL2062" s="274" t="s">
        <v>2858</v>
      </c>
      <c r="ICM2062" s="274" t="s">
        <v>2858</v>
      </c>
      <c r="ICN2062" s="274" t="s">
        <v>2858</v>
      </c>
      <c r="ICO2062" s="274" t="s">
        <v>2858</v>
      </c>
      <c r="ICP2062" s="274" t="s">
        <v>2858</v>
      </c>
      <c r="ICQ2062" s="274" t="s">
        <v>2858</v>
      </c>
      <c r="ICR2062" s="274" t="s">
        <v>2858</v>
      </c>
      <c r="ICS2062" s="274" t="s">
        <v>2858</v>
      </c>
      <c r="ICT2062" s="274" t="s">
        <v>2858</v>
      </c>
      <c r="ICU2062" s="274" t="s">
        <v>2858</v>
      </c>
      <c r="ICV2062" s="274" t="s">
        <v>2858</v>
      </c>
      <c r="ICW2062" s="274" t="s">
        <v>2858</v>
      </c>
      <c r="ICX2062" s="274" t="s">
        <v>2858</v>
      </c>
      <c r="ICY2062" s="274" t="s">
        <v>2858</v>
      </c>
      <c r="ICZ2062" s="274" t="s">
        <v>2858</v>
      </c>
      <c r="IDA2062" s="274" t="s">
        <v>2858</v>
      </c>
      <c r="IDB2062" s="274" t="s">
        <v>2858</v>
      </c>
      <c r="IDC2062" s="274" t="s">
        <v>2858</v>
      </c>
      <c r="IDD2062" s="274" t="s">
        <v>2858</v>
      </c>
      <c r="IDE2062" s="274" t="s">
        <v>2858</v>
      </c>
      <c r="IDF2062" s="274" t="s">
        <v>2858</v>
      </c>
      <c r="IDG2062" s="274" t="s">
        <v>2858</v>
      </c>
      <c r="IDH2062" s="274" t="s">
        <v>2858</v>
      </c>
      <c r="IDI2062" s="274" t="s">
        <v>2858</v>
      </c>
      <c r="IDJ2062" s="274" t="s">
        <v>2858</v>
      </c>
      <c r="IDK2062" s="274" t="s">
        <v>2858</v>
      </c>
      <c r="IDL2062" s="274" t="s">
        <v>2858</v>
      </c>
      <c r="IDM2062" s="274" t="s">
        <v>2858</v>
      </c>
      <c r="IDN2062" s="274" t="s">
        <v>2858</v>
      </c>
      <c r="IDO2062" s="274" t="s">
        <v>2858</v>
      </c>
      <c r="IDP2062" s="274" t="s">
        <v>2858</v>
      </c>
      <c r="IDQ2062" s="274" t="s">
        <v>2858</v>
      </c>
      <c r="IDR2062" s="274" t="s">
        <v>2858</v>
      </c>
      <c r="IDS2062" s="274" t="s">
        <v>2858</v>
      </c>
      <c r="IDT2062" s="274" t="s">
        <v>2858</v>
      </c>
      <c r="IDU2062" s="274" t="s">
        <v>2858</v>
      </c>
      <c r="IDV2062" s="274" t="s">
        <v>2858</v>
      </c>
      <c r="IDW2062" s="274" t="s">
        <v>2858</v>
      </c>
      <c r="IDX2062" s="274" t="s">
        <v>2858</v>
      </c>
      <c r="IDY2062" s="274" t="s">
        <v>2858</v>
      </c>
      <c r="IDZ2062" s="274" t="s">
        <v>2858</v>
      </c>
      <c r="IEA2062" s="274" t="s">
        <v>2858</v>
      </c>
      <c r="IEB2062" s="274" t="s">
        <v>2858</v>
      </c>
      <c r="IEC2062" s="274" t="s">
        <v>2858</v>
      </c>
      <c r="IED2062" s="274" t="s">
        <v>2858</v>
      </c>
      <c r="IEE2062" s="274" t="s">
        <v>2858</v>
      </c>
      <c r="IEF2062" s="274" t="s">
        <v>2858</v>
      </c>
      <c r="IEG2062" s="274" t="s">
        <v>2858</v>
      </c>
      <c r="IEH2062" s="274" t="s">
        <v>2858</v>
      </c>
      <c r="IEI2062" s="274" t="s">
        <v>2858</v>
      </c>
      <c r="IEJ2062" s="274" t="s">
        <v>2858</v>
      </c>
      <c r="IEK2062" s="274" t="s">
        <v>2858</v>
      </c>
      <c r="IEL2062" s="274" t="s">
        <v>2858</v>
      </c>
      <c r="IEM2062" s="274" t="s">
        <v>2858</v>
      </c>
      <c r="IEN2062" s="274" t="s">
        <v>2858</v>
      </c>
      <c r="IEO2062" s="274" t="s">
        <v>2858</v>
      </c>
      <c r="IEP2062" s="274" t="s">
        <v>2858</v>
      </c>
      <c r="IEQ2062" s="274" t="s">
        <v>2858</v>
      </c>
      <c r="IER2062" s="274" t="s">
        <v>2858</v>
      </c>
      <c r="IES2062" s="274" t="s">
        <v>2858</v>
      </c>
      <c r="IET2062" s="274" t="s">
        <v>2858</v>
      </c>
      <c r="IEU2062" s="274" t="s">
        <v>2858</v>
      </c>
      <c r="IEV2062" s="274" t="s">
        <v>2858</v>
      </c>
      <c r="IEW2062" s="274" t="s">
        <v>2858</v>
      </c>
      <c r="IEX2062" s="274" t="s">
        <v>2858</v>
      </c>
      <c r="IEY2062" s="274" t="s">
        <v>2858</v>
      </c>
      <c r="IEZ2062" s="274" t="s">
        <v>2858</v>
      </c>
      <c r="IFA2062" s="274" t="s">
        <v>2858</v>
      </c>
      <c r="IFB2062" s="274" t="s">
        <v>2858</v>
      </c>
      <c r="IFC2062" s="274" t="s">
        <v>2858</v>
      </c>
      <c r="IFD2062" s="274" t="s">
        <v>2858</v>
      </c>
      <c r="IFE2062" s="274" t="s">
        <v>2858</v>
      </c>
      <c r="IFF2062" s="274" t="s">
        <v>2858</v>
      </c>
      <c r="IFG2062" s="274" t="s">
        <v>2858</v>
      </c>
      <c r="IFH2062" s="274" t="s">
        <v>2858</v>
      </c>
      <c r="IFI2062" s="274" t="s">
        <v>2858</v>
      </c>
      <c r="IFJ2062" s="274" t="s">
        <v>2858</v>
      </c>
      <c r="IFK2062" s="274" t="s">
        <v>2858</v>
      </c>
      <c r="IFL2062" s="274" t="s">
        <v>2858</v>
      </c>
      <c r="IFM2062" s="274" t="s">
        <v>2858</v>
      </c>
      <c r="IFN2062" s="274" t="s">
        <v>2858</v>
      </c>
      <c r="IFO2062" s="274" t="s">
        <v>2858</v>
      </c>
      <c r="IFP2062" s="274" t="s">
        <v>2858</v>
      </c>
      <c r="IFQ2062" s="274" t="s">
        <v>2858</v>
      </c>
      <c r="IFR2062" s="274" t="s">
        <v>2858</v>
      </c>
      <c r="IFS2062" s="274" t="s">
        <v>2858</v>
      </c>
      <c r="IFT2062" s="274" t="s">
        <v>2858</v>
      </c>
      <c r="IFU2062" s="274" t="s">
        <v>2858</v>
      </c>
      <c r="IFV2062" s="274" t="s">
        <v>2858</v>
      </c>
      <c r="IFW2062" s="274" t="s">
        <v>2858</v>
      </c>
      <c r="IFX2062" s="274" t="s">
        <v>2858</v>
      </c>
      <c r="IFY2062" s="274" t="s">
        <v>2858</v>
      </c>
      <c r="IFZ2062" s="274" t="s">
        <v>2858</v>
      </c>
      <c r="IGA2062" s="274" t="s">
        <v>2858</v>
      </c>
      <c r="IGB2062" s="274" t="s">
        <v>2858</v>
      </c>
      <c r="IGC2062" s="274" t="s">
        <v>2858</v>
      </c>
      <c r="IGD2062" s="274" t="s">
        <v>2858</v>
      </c>
      <c r="IGE2062" s="274" t="s">
        <v>2858</v>
      </c>
      <c r="IGF2062" s="274" t="s">
        <v>2858</v>
      </c>
      <c r="IGG2062" s="274" t="s">
        <v>2858</v>
      </c>
      <c r="IGH2062" s="274" t="s">
        <v>2858</v>
      </c>
      <c r="IGI2062" s="274" t="s">
        <v>2858</v>
      </c>
      <c r="IGJ2062" s="274" t="s">
        <v>2858</v>
      </c>
      <c r="IGK2062" s="274" t="s">
        <v>2858</v>
      </c>
      <c r="IGL2062" s="274" t="s">
        <v>2858</v>
      </c>
      <c r="IGM2062" s="274" t="s">
        <v>2858</v>
      </c>
      <c r="IGN2062" s="274" t="s">
        <v>2858</v>
      </c>
      <c r="IGO2062" s="274" t="s">
        <v>2858</v>
      </c>
      <c r="IGP2062" s="274" t="s">
        <v>2858</v>
      </c>
      <c r="IGQ2062" s="274" t="s">
        <v>2858</v>
      </c>
      <c r="IGR2062" s="274" t="s">
        <v>2858</v>
      </c>
      <c r="IGS2062" s="274" t="s">
        <v>2858</v>
      </c>
      <c r="IGT2062" s="274" t="s">
        <v>2858</v>
      </c>
      <c r="IGU2062" s="274" t="s">
        <v>2858</v>
      </c>
      <c r="IGV2062" s="274" t="s">
        <v>2858</v>
      </c>
      <c r="IGW2062" s="274" t="s">
        <v>2858</v>
      </c>
      <c r="IGX2062" s="274" t="s">
        <v>2858</v>
      </c>
      <c r="IGY2062" s="274" t="s">
        <v>2858</v>
      </c>
      <c r="IGZ2062" s="274" t="s">
        <v>2858</v>
      </c>
      <c r="IHA2062" s="274" t="s">
        <v>2858</v>
      </c>
      <c r="IHB2062" s="274" t="s">
        <v>2858</v>
      </c>
      <c r="IHC2062" s="274" t="s">
        <v>2858</v>
      </c>
      <c r="IHD2062" s="274" t="s">
        <v>2858</v>
      </c>
      <c r="IHE2062" s="274" t="s">
        <v>2858</v>
      </c>
      <c r="IHF2062" s="274" t="s">
        <v>2858</v>
      </c>
      <c r="IHG2062" s="274" t="s">
        <v>2858</v>
      </c>
      <c r="IHH2062" s="274" t="s">
        <v>2858</v>
      </c>
      <c r="IHI2062" s="274" t="s">
        <v>2858</v>
      </c>
      <c r="IHJ2062" s="274" t="s">
        <v>2858</v>
      </c>
      <c r="IHK2062" s="274" t="s">
        <v>2858</v>
      </c>
      <c r="IHL2062" s="274" t="s">
        <v>2858</v>
      </c>
      <c r="IHM2062" s="274" t="s">
        <v>2858</v>
      </c>
      <c r="IHN2062" s="274" t="s">
        <v>2858</v>
      </c>
      <c r="IHO2062" s="274" t="s">
        <v>2858</v>
      </c>
      <c r="IHP2062" s="274" t="s">
        <v>2858</v>
      </c>
      <c r="IHQ2062" s="274" t="s">
        <v>2858</v>
      </c>
      <c r="IHR2062" s="274" t="s">
        <v>2858</v>
      </c>
      <c r="IHS2062" s="274" t="s">
        <v>2858</v>
      </c>
      <c r="IHT2062" s="274" t="s">
        <v>2858</v>
      </c>
      <c r="IHU2062" s="274" t="s">
        <v>2858</v>
      </c>
      <c r="IHV2062" s="274" t="s">
        <v>2858</v>
      </c>
      <c r="IHW2062" s="274" t="s">
        <v>2858</v>
      </c>
      <c r="IHX2062" s="274" t="s">
        <v>2858</v>
      </c>
      <c r="IHY2062" s="274" t="s">
        <v>2858</v>
      </c>
      <c r="IHZ2062" s="274" t="s">
        <v>2858</v>
      </c>
      <c r="IIA2062" s="274" t="s">
        <v>2858</v>
      </c>
      <c r="IIB2062" s="274" t="s">
        <v>2858</v>
      </c>
      <c r="IIC2062" s="274" t="s">
        <v>2858</v>
      </c>
      <c r="IID2062" s="274" t="s">
        <v>2858</v>
      </c>
      <c r="IIE2062" s="274" t="s">
        <v>2858</v>
      </c>
      <c r="IIF2062" s="274" t="s">
        <v>2858</v>
      </c>
      <c r="IIG2062" s="274" t="s">
        <v>2858</v>
      </c>
      <c r="IIH2062" s="274" t="s">
        <v>2858</v>
      </c>
      <c r="III2062" s="274" t="s">
        <v>2858</v>
      </c>
      <c r="IIJ2062" s="274" t="s">
        <v>2858</v>
      </c>
      <c r="IIK2062" s="274" t="s">
        <v>2858</v>
      </c>
      <c r="IIL2062" s="274" t="s">
        <v>2858</v>
      </c>
      <c r="IIM2062" s="274" t="s">
        <v>2858</v>
      </c>
      <c r="IIN2062" s="274" t="s">
        <v>2858</v>
      </c>
      <c r="IIO2062" s="274" t="s">
        <v>2858</v>
      </c>
      <c r="IIP2062" s="274" t="s">
        <v>2858</v>
      </c>
      <c r="IIQ2062" s="274" t="s">
        <v>2858</v>
      </c>
      <c r="IIR2062" s="274" t="s">
        <v>2858</v>
      </c>
      <c r="IIS2062" s="274" t="s">
        <v>2858</v>
      </c>
      <c r="IIT2062" s="274" t="s">
        <v>2858</v>
      </c>
      <c r="IIU2062" s="274" t="s">
        <v>2858</v>
      </c>
      <c r="IIV2062" s="274" t="s">
        <v>2858</v>
      </c>
      <c r="IIW2062" s="274" t="s">
        <v>2858</v>
      </c>
      <c r="IIX2062" s="274" t="s">
        <v>2858</v>
      </c>
      <c r="IIY2062" s="274" t="s">
        <v>2858</v>
      </c>
      <c r="IIZ2062" s="274" t="s">
        <v>2858</v>
      </c>
      <c r="IJA2062" s="274" t="s">
        <v>2858</v>
      </c>
      <c r="IJB2062" s="274" t="s">
        <v>2858</v>
      </c>
      <c r="IJC2062" s="274" t="s">
        <v>2858</v>
      </c>
      <c r="IJD2062" s="274" t="s">
        <v>2858</v>
      </c>
      <c r="IJE2062" s="274" t="s">
        <v>2858</v>
      </c>
      <c r="IJF2062" s="274" t="s">
        <v>2858</v>
      </c>
      <c r="IJG2062" s="274" t="s">
        <v>2858</v>
      </c>
      <c r="IJH2062" s="274" t="s">
        <v>2858</v>
      </c>
      <c r="IJI2062" s="274" t="s">
        <v>2858</v>
      </c>
      <c r="IJJ2062" s="274" t="s">
        <v>2858</v>
      </c>
      <c r="IJK2062" s="274" t="s">
        <v>2858</v>
      </c>
      <c r="IJL2062" s="274" t="s">
        <v>2858</v>
      </c>
      <c r="IJM2062" s="274" t="s">
        <v>2858</v>
      </c>
      <c r="IJN2062" s="274" t="s">
        <v>2858</v>
      </c>
      <c r="IJO2062" s="274" t="s">
        <v>2858</v>
      </c>
      <c r="IJP2062" s="274" t="s">
        <v>2858</v>
      </c>
      <c r="IJQ2062" s="274" t="s">
        <v>2858</v>
      </c>
      <c r="IJR2062" s="274" t="s">
        <v>2858</v>
      </c>
      <c r="IJS2062" s="274" t="s">
        <v>2858</v>
      </c>
      <c r="IJT2062" s="274" t="s">
        <v>2858</v>
      </c>
      <c r="IJU2062" s="274" t="s">
        <v>2858</v>
      </c>
      <c r="IJV2062" s="274" t="s">
        <v>2858</v>
      </c>
      <c r="IJW2062" s="274" t="s">
        <v>2858</v>
      </c>
      <c r="IJX2062" s="274" t="s">
        <v>2858</v>
      </c>
      <c r="IJY2062" s="274" t="s">
        <v>2858</v>
      </c>
      <c r="IJZ2062" s="274" t="s">
        <v>2858</v>
      </c>
      <c r="IKA2062" s="274" t="s">
        <v>2858</v>
      </c>
      <c r="IKB2062" s="274" t="s">
        <v>2858</v>
      </c>
      <c r="IKC2062" s="274" t="s">
        <v>2858</v>
      </c>
      <c r="IKD2062" s="274" t="s">
        <v>2858</v>
      </c>
      <c r="IKE2062" s="274" t="s">
        <v>2858</v>
      </c>
      <c r="IKF2062" s="274" t="s">
        <v>2858</v>
      </c>
      <c r="IKG2062" s="274" t="s">
        <v>2858</v>
      </c>
      <c r="IKH2062" s="274" t="s">
        <v>2858</v>
      </c>
      <c r="IKI2062" s="274" t="s">
        <v>2858</v>
      </c>
      <c r="IKJ2062" s="274" t="s">
        <v>2858</v>
      </c>
      <c r="IKK2062" s="274" t="s">
        <v>2858</v>
      </c>
      <c r="IKL2062" s="274" t="s">
        <v>2858</v>
      </c>
      <c r="IKM2062" s="274" t="s">
        <v>2858</v>
      </c>
      <c r="IKN2062" s="274" t="s">
        <v>2858</v>
      </c>
      <c r="IKO2062" s="274" t="s">
        <v>2858</v>
      </c>
      <c r="IKP2062" s="274" t="s">
        <v>2858</v>
      </c>
      <c r="IKQ2062" s="274" t="s">
        <v>2858</v>
      </c>
      <c r="IKR2062" s="274" t="s">
        <v>2858</v>
      </c>
      <c r="IKS2062" s="274" t="s">
        <v>2858</v>
      </c>
      <c r="IKT2062" s="274" t="s">
        <v>2858</v>
      </c>
      <c r="IKU2062" s="274" t="s">
        <v>2858</v>
      </c>
      <c r="IKV2062" s="274" t="s">
        <v>2858</v>
      </c>
      <c r="IKW2062" s="274" t="s">
        <v>2858</v>
      </c>
      <c r="IKX2062" s="274" t="s">
        <v>2858</v>
      </c>
      <c r="IKY2062" s="274" t="s">
        <v>2858</v>
      </c>
      <c r="IKZ2062" s="274" t="s">
        <v>2858</v>
      </c>
      <c r="ILA2062" s="274" t="s">
        <v>2858</v>
      </c>
      <c r="ILB2062" s="274" t="s">
        <v>2858</v>
      </c>
      <c r="ILC2062" s="274" t="s">
        <v>2858</v>
      </c>
      <c r="ILD2062" s="274" t="s">
        <v>2858</v>
      </c>
      <c r="ILE2062" s="274" t="s">
        <v>2858</v>
      </c>
      <c r="ILF2062" s="274" t="s">
        <v>2858</v>
      </c>
      <c r="ILG2062" s="274" t="s">
        <v>2858</v>
      </c>
      <c r="ILH2062" s="274" t="s">
        <v>2858</v>
      </c>
      <c r="ILI2062" s="274" t="s">
        <v>2858</v>
      </c>
      <c r="ILJ2062" s="274" t="s">
        <v>2858</v>
      </c>
      <c r="ILK2062" s="274" t="s">
        <v>2858</v>
      </c>
      <c r="ILL2062" s="274" t="s">
        <v>2858</v>
      </c>
      <c r="ILM2062" s="274" t="s">
        <v>2858</v>
      </c>
      <c r="ILN2062" s="274" t="s">
        <v>2858</v>
      </c>
      <c r="ILO2062" s="274" t="s">
        <v>2858</v>
      </c>
      <c r="ILP2062" s="274" t="s">
        <v>2858</v>
      </c>
      <c r="ILQ2062" s="274" t="s">
        <v>2858</v>
      </c>
      <c r="ILR2062" s="274" t="s">
        <v>2858</v>
      </c>
      <c r="ILS2062" s="274" t="s">
        <v>2858</v>
      </c>
      <c r="ILT2062" s="274" t="s">
        <v>2858</v>
      </c>
      <c r="ILU2062" s="274" t="s">
        <v>2858</v>
      </c>
      <c r="ILV2062" s="274" t="s">
        <v>2858</v>
      </c>
      <c r="ILW2062" s="274" t="s">
        <v>2858</v>
      </c>
      <c r="ILX2062" s="274" t="s">
        <v>2858</v>
      </c>
      <c r="ILY2062" s="274" t="s">
        <v>2858</v>
      </c>
      <c r="ILZ2062" s="274" t="s">
        <v>2858</v>
      </c>
      <c r="IMA2062" s="274" t="s">
        <v>2858</v>
      </c>
      <c r="IMB2062" s="274" t="s">
        <v>2858</v>
      </c>
      <c r="IMC2062" s="274" t="s">
        <v>2858</v>
      </c>
      <c r="IMD2062" s="274" t="s">
        <v>2858</v>
      </c>
      <c r="IME2062" s="274" t="s">
        <v>2858</v>
      </c>
      <c r="IMF2062" s="274" t="s">
        <v>2858</v>
      </c>
      <c r="IMG2062" s="274" t="s">
        <v>2858</v>
      </c>
      <c r="IMH2062" s="274" t="s">
        <v>2858</v>
      </c>
      <c r="IMI2062" s="274" t="s">
        <v>2858</v>
      </c>
      <c r="IMJ2062" s="274" t="s">
        <v>2858</v>
      </c>
      <c r="IMK2062" s="274" t="s">
        <v>2858</v>
      </c>
      <c r="IML2062" s="274" t="s">
        <v>2858</v>
      </c>
      <c r="IMM2062" s="274" t="s">
        <v>2858</v>
      </c>
      <c r="IMN2062" s="274" t="s">
        <v>2858</v>
      </c>
      <c r="IMO2062" s="274" t="s">
        <v>2858</v>
      </c>
      <c r="IMP2062" s="274" t="s">
        <v>2858</v>
      </c>
      <c r="IMQ2062" s="274" t="s">
        <v>2858</v>
      </c>
      <c r="IMR2062" s="274" t="s">
        <v>2858</v>
      </c>
      <c r="IMS2062" s="274" t="s">
        <v>2858</v>
      </c>
      <c r="IMT2062" s="274" t="s">
        <v>2858</v>
      </c>
      <c r="IMU2062" s="274" t="s">
        <v>2858</v>
      </c>
      <c r="IMV2062" s="274" t="s">
        <v>2858</v>
      </c>
      <c r="IMW2062" s="274" t="s">
        <v>2858</v>
      </c>
      <c r="IMX2062" s="274" t="s">
        <v>2858</v>
      </c>
      <c r="IMY2062" s="274" t="s">
        <v>2858</v>
      </c>
      <c r="IMZ2062" s="274" t="s">
        <v>2858</v>
      </c>
      <c r="INA2062" s="274" t="s">
        <v>2858</v>
      </c>
      <c r="INB2062" s="274" t="s">
        <v>2858</v>
      </c>
      <c r="INC2062" s="274" t="s">
        <v>2858</v>
      </c>
      <c r="IND2062" s="274" t="s">
        <v>2858</v>
      </c>
      <c r="INE2062" s="274" t="s">
        <v>2858</v>
      </c>
      <c r="INF2062" s="274" t="s">
        <v>2858</v>
      </c>
      <c r="ING2062" s="274" t="s">
        <v>2858</v>
      </c>
      <c r="INH2062" s="274" t="s">
        <v>2858</v>
      </c>
      <c r="INI2062" s="274" t="s">
        <v>2858</v>
      </c>
      <c r="INJ2062" s="274" t="s">
        <v>2858</v>
      </c>
      <c r="INK2062" s="274" t="s">
        <v>2858</v>
      </c>
      <c r="INL2062" s="274" t="s">
        <v>2858</v>
      </c>
      <c r="INM2062" s="274" t="s">
        <v>2858</v>
      </c>
      <c r="INN2062" s="274" t="s">
        <v>2858</v>
      </c>
      <c r="INO2062" s="274" t="s">
        <v>2858</v>
      </c>
      <c r="INP2062" s="274" t="s">
        <v>2858</v>
      </c>
      <c r="INQ2062" s="274" t="s">
        <v>2858</v>
      </c>
      <c r="INR2062" s="274" t="s">
        <v>2858</v>
      </c>
      <c r="INS2062" s="274" t="s">
        <v>2858</v>
      </c>
      <c r="INT2062" s="274" t="s">
        <v>2858</v>
      </c>
      <c r="INU2062" s="274" t="s">
        <v>2858</v>
      </c>
      <c r="INV2062" s="274" t="s">
        <v>2858</v>
      </c>
      <c r="INW2062" s="274" t="s">
        <v>2858</v>
      </c>
      <c r="INX2062" s="274" t="s">
        <v>2858</v>
      </c>
      <c r="INY2062" s="274" t="s">
        <v>2858</v>
      </c>
      <c r="INZ2062" s="274" t="s">
        <v>2858</v>
      </c>
      <c r="IOA2062" s="274" t="s">
        <v>2858</v>
      </c>
      <c r="IOB2062" s="274" t="s">
        <v>2858</v>
      </c>
      <c r="IOC2062" s="274" t="s">
        <v>2858</v>
      </c>
      <c r="IOD2062" s="274" t="s">
        <v>2858</v>
      </c>
      <c r="IOE2062" s="274" t="s">
        <v>2858</v>
      </c>
      <c r="IOF2062" s="274" t="s">
        <v>2858</v>
      </c>
      <c r="IOG2062" s="274" t="s">
        <v>2858</v>
      </c>
      <c r="IOH2062" s="274" t="s">
        <v>2858</v>
      </c>
      <c r="IOI2062" s="274" t="s">
        <v>2858</v>
      </c>
      <c r="IOJ2062" s="274" t="s">
        <v>2858</v>
      </c>
      <c r="IOK2062" s="274" t="s">
        <v>2858</v>
      </c>
      <c r="IOL2062" s="274" t="s">
        <v>2858</v>
      </c>
      <c r="IOM2062" s="274" t="s">
        <v>2858</v>
      </c>
      <c r="ION2062" s="274" t="s">
        <v>2858</v>
      </c>
      <c r="IOO2062" s="274" t="s">
        <v>2858</v>
      </c>
      <c r="IOP2062" s="274" t="s">
        <v>2858</v>
      </c>
      <c r="IOQ2062" s="274" t="s">
        <v>2858</v>
      </c>
      <c r="IOR2062" s="274" t="s">
        <v>2858</v>
      </c>
      <c r="IOS2062" s="274" t="s">
        <v>2858</v>
      </c>
      <c r="IOT2062" s="274" t="s">
        <v>2858</v>
      </c>
      <c r="IOU2062" s="274" t="s">
        <v>2858</v>
      </c>
      <c r="IOV2062" s="274" t="s">
        <v>2858</v>
      </c>
      <c r="IOW2062" s="274" t="s">
        <v>2858</v>
      </c>
      <c r="IOX2062" s="274" t="s">
        <v>2858</v>
      </c>
      <c r="IOY2062" s="274" t="s">
        <v>2858</v>
      </c>
      <c r="IOZ2062" s="274" t="s">
        <v>2858</v>
      </c>
      <c r="IPA2062" s="274" t="s">
        <v>2858</v>
      </c>
      <c r="IPB2062" s="274" t="s">
        <v>2858</v>
      </c>
      <c r="IPC2062" s="274" t="s">
        <v>2858</v>
      </c>
      <c r="IPD2062" s="274" t="s">
        <v>2858</v>
      </c>
      <c r="IPE2062" s="274" t="s">
        <v>2858</v>
      </c>
      <c r="IPF2062" s="274" t="s">
        <v>2858</v>
      </c>
      <c r="IPG2062" s="274" t="s">
        <v>2858</v>
      </c>
      <c r="IPH2062" s="274" t="s">
        <v>2858</v>
      </c>
      <c r="IPI2062" s="274" t="s">
        <v>2858</v>
      </c>
      <c r="IPJ2062" s="274" t="s">
        <v>2858</v>
      </c>
      <c r="IPK2062" s="274" t="s">
        <v>2858</v>
      </c>
      <c r="IPL2062" s="274" t="s">
        <v>2858</v>
      </c>
      <c r="IPM2062" s="274" t="s">
        <v>2858</v>
      </c>
      <c r="IPN2062" s="274" t="s">
        <v>2858</v>
      </c>
      <c r="IPO2062" s="274" t="s">
        <v>2858</v>
      </c>
      <c r="IPP2062" s="274" t="s">
        <v>2858</v>
      </c>
      <c r="IPQ2062" s="274" t="s">
        <v>2858</v>
      </c>
      <c r="IPR2062" s="274" t="s">
        <v>2858</v>
      </c>
      <c r="IPS2062" s="274" t="s">
        <v>2858</v>
      </c>
      <c r="IPT2062" s="274" t="s">
        <v>2858</v>
      </c>
      <c r="IPU2062" s="274" t="s">
        <v>2858</v>
      </c>
      <c r="IPV2062" s="274" t="s">
        <v>2858</v>
      </c>
      <c r="IPW2062" s="274" t="s">
        <v>2858</v>
      </c>
      <c r="IPX2062" s="274" t="s">
        <v>2858</v>
      </c>
      <c r="IPY2062" s="274" t="s">
        <v>2858</v>
      </c>
      <c r="IPZ2062" s="274" t="s">
        <v>2858</v>
      </c>
      <c r="IQA2062" s="274" t="s">
        <v>2858</v>
      </c>
      <c r="IQB2062" s="274" t="s">
        <v>2858</v>
      </c>
      <c r="IQC2062" s="274" t="s">
        <v>2858</v>
      </c>
      <c r="IQD2062" s="274" t="s">
        <v>2858</v>
      </c>
      <c r="IQE2062" s="274" t="s">
        <v>2858</v>
      </c>
      <c r="IQF2062" s="274" t="s">
        <v>2858</v>
      </c>
      <c r="IQG2062" s="274" t="s">
        <v>2858</v>
      </c>
      <c r="IQH2062" s="274" t="s">
        <v>2858</v>
      </c>
      <c r="IQI2062" s="274" t="s">
        <v>2858</v>
      </c>
      <c r="IQJ2062" s="274" t="s">
        <v>2858</v>
      </c>
      <c r="IQK2062" s="274" t="s">
        <v>2858</v>
      </c>
      <c r="IQL2062" s="274" t="s">
        <v>2858</v>
      </c>
      <c r="IQM2062" s="274" t="s">
        <v>2858</v>
      </c>
      <c r="IQN2062" s="274" t="s">
        <v>2858</v>
      </c>
      <c r="IQO2062" s="274" t="s">
        <v>2858</v>
      </c>
      <c r="IQP2062" s="274" t="s">
        <v>2858</v>
      </c>
      <c r="IQQ2062" s="274" t="s">
        <v>2858</v>
      </c>
      <c r="IQR2062" s="274" t="s">
        <v>2858</v>
      </c>
      <c r="IQS2062" s="274" t="s">
        <v>2858</v>
      </c>
      <c r="IQT2062" s="274" t="s">
        <v>2858</v>
      </c>
      <c r="IQU2062" s="274" t="s">
        <v>2858</v>
      </c>
      <c r="IQV2062" s="274" t="s">
        <v>2858</v>
      </c>
      <c r="IQW2062" s="274" t="s">
        <v>2858</v>
      </c>
      <c r="IQX2062" s="274" t="s">
        <v>2858</v>
      </c>
      <c r="IQY2062" s="274" t="s">
        <v>2858</v>
      </c>
      <c r="IQZ2062" s="274" t="s">
        <v>2858</v>
      </c>
      <c r="IRA2062" s="274" t="s">
        <v>2858</v>
      </c>
      <c r="IRB2062" s="274" t="s">
        <v>2858</v>
      </c>
      <c r="IRC2062" s="274" t="s">
        <v>2858</v>
      </c>
      <c r="IRD2062" s="274" t="s">
        <v>2858</v>
      </c>
      <c r="IRE2062" s="274" t="s">
        <v>2858</v>
      </c>
      <c r="IRF2062" s="274" t="s">
        <v>2858</v>
      </c>
      <c r="IRG2062" s="274" t="s">
        <v>2858</v>
      </c>
      <c r="IRH2062" s="274" t="s">
        <v>2858</v>
      </c>
      <c r="IRI2062" s="274" t="s">
        <v>2858</v>
      </c>
      <c r="IRJ2062" s="274" t="s">
        <v>2858</v>
      </c>
      <c r="IRK2062" s="274" t="s">
        <v>2858</v>
      </c>
      <c r="IRL2062" s="274" t="s">
        <v>2858</v>
      </c>
      <c r="IRM2062" s="274" t="s">
        <v>2858</v>
      </c>
      <c r="IRN2062" s="274" t="s">
        <v>2858</v>
      </c>
      <c r="IRO2062" s="274" t="s">
        <v>2858</v>
      </c>
      <c r="IRP2062" s="274" t="s">
        <v>2858</v>
      </c>
      <c r="IRQ2062" s="274" t="s">
        <v>2858</v>
      </c>
      <c r="IRR2062" s="274" t="s">
        <v>2858</v>
      </c>
      <c r="IRS2062" s="274" t="s">
        <v>2858</v>
      </c>
      <c r="IRT2062" s="274" t="s">
        <v>2858</v>
      </c>
      <c r="IRU2062" s="274" t="s">
        <v>2858</v>
      </c>
      <c r="IRV2062" s="274" t="s">
        <v>2858</v>
      </c>
      <c r="IRW2062" s="274" t="s">
        <v>2858</v>
      </c>
      <c r="IRX2062" s="274" t="s">
        <v>2858</v>
      </c>
      <c r="IRY2062" s="274" t="s">
        <v>2858</v>
      </c>
      <c r="IRZ2062" s="274" t="s">
        <v>2858</v>
      </c>
      <c r="ISA2062" s="274" t="s">
        <v>2858</v>
      </c>
      <c r="ISB2062" s="274" t="s">
        <v>2858</v>
      </c>
      <c r="ISC2062" s="274" t="s">
        <v>2858</v>
      </c>
      <c r="ISD2062" s="274" t="s">
        <v>2858</v>
      </c>
      <c r="ISE2062" s="274" t="s">
        <v>2858</v>
      </c>
      <c r="ISF2062" s="274" t="s">
        <v>2858</v>
      </c>
      <c r="ISG2062" s="274" t="s">
        <v>2858</v>
      </c>
      <c r="ISH2062" s="274" t="s">
        <v>2858</v>
      </c>
      <c r="ISI2062" s="274" t="s">
        <v>2858</v>
      </c>
      <c r="ISJ2062" s="274" t="s">
        <v>2858</v>
      </c>
      <c r="ISK2062" s="274" t="s">
        <v>2858</v>
      </c>
      <c r="ISL2062" s="274" t="s">
        <v>2858</v>
      </c>
      <c r="ISM2062" s="274" t="s">
        <v>2858</v>
      </c>
      <c r="ISN2062" s="274" t="s">
        <v>2858</v>
      </c>
      <c r="ISO2062" s="274" t="s">
        <v>2858</v>
      </c>
      <c r="ISP2062" s="274" t="s">
        <v>2858</v>
      </c>
      <c r="ISQ2062" s="274" t="s">
        <v>2858</v>
      </c>
      <c r="ISR2062" s="274" t="s">
        <v>2858</v>
      </c>
      <c r="ISS2062" s="274" t="s">
        <v>2858</v>
      </c>
      <c r="IST2062" s="274" t="s">
        <v>2858</v>
      </c>
      <c r="ISU2062" s="274" t="s">
        <v>2858</v>
      </c>
      <c r="ISV2062" s="274" t="s">
        <v>2858</v>
      </c>
      <c r="ISW2062" s="274" t="s">
        <v>2858</v>
      </c>
      <c r="ISX2062" s="274" t="s">
        <v>2858</v>
      </c>
      <c r="ISY2062" s="274" t="s">
        <v>2858</v>
      </c>
      <c r="ISZ2062" s="274" t="s">
        <v>2858</v>
      </c>
      <c r="ITA2062" s="274" t="s">
        <v>2858</v>
      </c>
      <c r="ITB2062" s="274" t="s">
        <v>2858</v>
      </c>
      <c r="ITC2062" s="274" t="s">
        <v>2858</v>
      </c>
      <c r="ITD2062" s="274" t="s">
        <v>2858</v>
      </c>
      <c r="ITE2062" s="274" t="s">
        <v>2858</v>
      </c>
      <c r="ITF2062" s="274" t="s">
        <v>2858</v>
      </c>
      <c r="ITG2062" s="274" t="s">
        <v>2858</v>
      </c>
      <c r="ITH2062" s="274" t="s">
        <v>2858</v>
      </c>
      <c r="ITI2062" s="274" t="s">
        <v>2858</v>
      </c>
      <c r="ITJ2062" s="274" t="s">
        <v>2858</v>
      </c>
      <c r="ITK2062" s="274" t="s">
        <v>2858</v>
      </c>
      <c r="ITL2062" s="274" t="s">
        <v>2858</v>
      </c>
      <c r="ITM2062" s="274" t="s">
        <v>2858</v>
      </c>
      <c r="ITN2062" s="274" t="s">
        <v>2858</v>
      </c>
      <c r="ITO2062" s="274" t="s">
        <v>2858</v>
      </c>
      <c r="ITP2062" s="274" t="s">
        <v>2858</v>
      </c>
      <c r="ITQ2062" s="274" t="s">
        <v>2858</v>
      </c>
      <c r="ITR2062" s="274" t="s">
        <v>2858</v>
      </c>
      <c r="ITS2062" s="274" t="s">
        <v>2858</v>
      </c>
      <c r="ITT2062" s="274" t="s">
        <v>2858</v>
      </c>
      <c r="ITU2062" s="274" t="s">
        <v>2858</v>
      </c>
      <c r="ITV2062" s="274" t="s">
        <v>2858</v>
      </c>
      <c r="ITW2062" s="274" t="s">
        <v>2858</v>
      </c>
      <c r="ITX2062" s="274" t="s">
        <v>2858</v>
      </c>
      <c r="ITY2062" s="274" t="s">
        <v>2858</v>
      </c>
      <c r="ITZ2062" s="274" t="s">
        <v>2858</v>
      </c>
      <c r="IUA2062" s="274" t="s">
        <v>2858</v>
      </c>
      <c r="IUB2062" s="274" t="s">
        <v>2858</v>
      </c>
      <c r="IUC2062" s="274" t="s">
        <v>2858</v>
      </c>
      <c r="IUD2062" s="274" t="s">
        <v>2858</v>
      </c>
      <c r="IUE2062" s="274" t="s">
        <v>2858</v>
      </c>
      <c r="IUF2062" s="274" t="s">
        <v>2858</v>
      </c>
      <c r="IUG2062" s="274" t="s">
        <v>2858</v>
      </c>
      <c r="IUH2062" s="274" t="s">
        <v>2858</v>
      </c>
      <c r="IUI2062" s="274" t="s">
        <v>2858</v>
      </c>
      <c r="IUJ2062" s="274" t="s">
        <v>2858</v>
      </c>
      <c r="IUK2062" s="274" t="s">
        <v>2858</v>
      </c>
      <c r="IUL2062" s="274" t="s">
        <v>2858</v>
      </c>
      <c r="IUM2062" s="274" t="s">
        <v>2858</v>
      </c>
      <c r="IUN2062" s="274" t="s">
        <v>2858</v>
      </c>
      <c r="IUO2062" s="274" t="s">
        <v>2858</v>
      </c>
      <c r="IUP2062" s="274" t="s">
        <v>2858</v>
      </c>
      <c r="IUQ2062" s="274" t="s">
        <v>2858</v>
      </c>
      <c r="IUR2062" s="274" t="s">
        <v>2858</v>
      </c>
      <c r="IUS2062" s="274" t="s">
        <v>2858</v>
      </c>
      <c r="IUT2062" s="274" t="s">
        <v>2858</v>
      </c>
      <c r="IUU2062" s="274" t="s">
        <v>2858</v>
      </c>
      <c r="IUV2062" s="274" t="s">
        <v>2858</v>
      </c>
      <c r="IUW2062" s="274" t="s">
        <v>2858</v>
      </c>
      <c r="IUX2062" s="274" t="s">
        <v>2858</v>
      </c>
      <c r="IUY2062" s="274" t="s">
        <v>2858</v>
      </c>
      <c r="IUZ2062" s="274" t="s">
        <v>2858</v>
      </c>
      <c r="IVA2062" s="274" t="s">
        <v>2858</v>
      </c>
      <c r="IVB2062" s="274" t="s">
        <v>2858</v>
      </c>
      <c r="IVC2062" s="274" t="s">
        <v>2858</v>
      </c>
      <c r="IVD2062" s="274" t="s">
        <v>2858</v>
      </c>
      <c r="IVE2062" s="274" t="s">
        <v>2858</v>
      </c>
      <c r="IVF2062" s="274" t="s">
        <v>2858</v>
      </c>
      <c r="IVG2062" s="274" t="s">
        <v>2858</v>
      </c>
      <c r="IVH2062" s="274" t="s">
        <v>2858</v>
      </c>
      <c r="IVI2062" s="274" t="s">
        <v>2858</v>
      </c>
      <c r="IVJ2062" s="274" t="s">
        <v>2858</v>
      </c>
      <c r="IVK2062" s="274" t="s">
        <v>2858</v>
      </c>
      <c r="IVL2062" s="274" t="s">
        <v>2858</v>
      </c>
      <c r="IVM2062" s="274" t="s">
        <v>2858</v>
      </c>
      <c r="IVN2062" s="274" t="s">
        <v>2858</v>
      </c>
      <c r="IVO2062" s="274" t="s">
        <v>2858</v>
      </c>
      <c r="IVP2062" s="274" t="s">
        <v>2858</v>
      </c>
      <c r="IVQ2062" s="274" t="s">
        <v>2858</v>
      </c>
      <c r="IVR2062" s="274" t="s">
        <v>2858</v>
      </c>
      <c r="IVS2062" s="274" t="s">
        <v>2858</v>
      </c>
      <c r="IVT2062" s="274" t="s">
        <v>2858</v>
      </c>
      <c r="IVU2062" s="274" t="s">
        <v>2858</v>
      </c>
      <c r="IVV2062" s="274" t="s">
        <v>2858</v>
      </c>
      <c r="IVW2062" s="274" t="s">
        <v>2858</v>
      </c>
      <c r="IVX2062" s="274" t="s">
        <v>2858</v>
      </c>
      <c r="IVY2062" s="274" t="s">
        <v>2858</v>
      </c>
      <c r="IVZ2062" s="274" t="s">
        <v>2858</v>
      </c>
      <c r="IWA2062" s="274" t="s">
        <v>2858</v>
      </c>
      <c r="IWB2062" s="274" t="s">
        <v>2858</v>
      </c>
      <c r="IWC2062" s="274" t="s">
        <v>2858</v>
      </c>
      <c r="IWD2062" s="274" t="s">
        <v>2858</v>
      </c>
      <c r="IWE2062" s="274" t="s">
        <v>2858</v>
      </c>
      <c r="IWF2062" s="274" t="s">
        <v>2858</v>
      </c>
      <c r="IWG2062" s="274" t="s">
        <v>2858</v>
      </c>
      <c r="IWH2062" s="274" t="s">
        <v>2858</v>
      </c>
      <c r="IWI2062" s="274" t="s">
        <v>2858</v>
      </c>
      <c r="IWJ2062" s="274" t="s">
        <v>2858</v>
      </c>
      <c r="IWK2062" s="274" t="s">
        <v>2858</v>
      </c>
      <c r="IWL2062" s="274" t="s">
        <v>2858</v>
      </c>
      <c r="IWM2062" s="274" t="s">
        <v>2858</v>
      </c>
      <c r="IWN2062" s="274" t="s">
        <v>2858</v>
      </c>
      <c r="IWO2062" s="274" t="s">
        <v>2858</v>
      </c>
      <c r="IWP2062" s="274" t="s">
        <v>2858</v>
      </c>
      <c r="IWQ2062" s="274" t="s">
        <v>2858</v>
      </c>
      <c r="IWR2062" s="274" t="s">
        <v>2858</v>
      </c>
      <c r="IWS2062" s="274" t="s">
        <v>2858</v>
      </c>
      <c r="IWT2062" s="274" t="s">
        <v>2858</v>
      </c>
      <c r="IWU2062" s="274" t="s">
        <v>2858</v>
      </c>
      <c r="IWV2062" s="274" t="s">
        <v>2858</v>
      </c>
      <c r="IWW2062" s="274" t="s">
        <v>2858</v>
      </c>
      <c r="IWX2062" s="274" t="s">
        <v>2858</v>
      </c>
      <c r="IWY2062" s="274" t="s">
        <v>2858</v>
      </c>
      <c r="IWZ2062" s="274" t="s">
        <v>2858</v>
      </c>
      <c r="IXA2062" s="274" t="s">
        <v>2858</v>
      </c>
      <c r="IXB2062" s="274" t="s">
        <v>2858</v>
      </c>
      <c r="IXC2062" s="274" t="s">
        <v>2858</v>
      </c>
      <c r="IXD2062" s="274" t="s">
        <v>2858</v>
      </c>
      <c r="IXE2062" s="274" t="s">
        <v>2858</v>
      </c>
      <c r="IXF2062" s="274" t="s">
        <v>2858</v>
      </c>
      <c r="IXG2062" s="274" t="s">
        <v>2858</v>
      </c>
      <c r="IXH2062" s="274" t="s">
        <v>2858</v>
      </c>
      <c r="IXI2062" s="274" t="s">
        <v>2858</v>
      </c>
      <c r="IXJ2062" s="274" t="s">
        <v>2858</v>
      </c>
      <c r="IXK2062" s="274" t="s">
        <v>2858</v>
      </c>
      <c r="IXL2062" s="274" t="s">
        <v>2858</v>
      </c>
      <c r="IXM2062" s="274" t="s">
        <v>2858</v>
      </c>
      <c r="IXN2062" s="274" t="s">
        <v>2858</v>
      </c>
      <c r="IXO2062" s="274" t="s">
        <v>2858</v>
      </c>
      <c r="IXP2062" s="274" t="s">
        <v>2858</v>
      </c>
      <c r="IXQ2062" s="274" t="s">
        <v>2858</v>
      </c>
      <c r="IXR2062" s="274" t="s">
        <v>2858</v>
      </c>
      <c r="IXS2062" s="274" t="s">
        <v>2858</v>
      </c>
      <c r="IXT2062" s="274" t="s">
        <v>2858</v>
      </c>
      <c r="IXU2062" s="274" t="s">
        <v>2858</v>
      </c>
      <c r="IXV2062" s="274" t="s">
        <v>2858</v>
      </c>
      <c r="IXW2062" s="274" t="s">
        <v>2858</v>
      </c>
      <c r="IXX2062" s="274" t="s">
        <v>2858</v>
      </c>
      <c r="IXY2062" s="274" t="s">
        <v>2858</v>
      </c>
      <c r="IXZ2062" s="274" t="s">
        <v>2858</v>
      </c>
      <c r="IYA2062" s="274" t="s">
        <v>2858</v>
      </c>
      <c r="IYB2062" s="274" t="s">
        <v>2858</v>
      </c>
      <c r="IYC2062" s="274" t="s">
        <v>2858</v>
      </c>
      <c r="IYD2062" s="274" t="s">
        <v>2858</v>
      </c>
      <c r="IYE2062" s="274" t="s">
        <v>2858</v>
      </c>
      <c r="IYF2062" s="274" t="s">
        <v>2858</v>
      </c>
      <c r="IYG2062" s="274" t="s">
        <v>2858</v>
      </c>
      <c r="IYH2062" s="274" t="s">
        <v>2858</v>
      </c>
      <c r="IYI2062" s="274" t="s">
        <v>2858</v>
      </c>
      <c r="IYJ2062" s="274" t="s">
        <v>2858</v>
      </c>
      <c r="IYK2062" s="274" t="s">
        <v>2858</v>
      </c>
      <c r="IYL2062" s="274" t="s">
        <v>2858</v>
      </c>
      <c r="IYM2062" s="274" t="s">
        <v>2858</v>
      </c>
      <c r="IYN2062" s="274" t="s">
        <v>2858</v>
      </c>
      <c r="IYO2062" s="274" t="s">
        <v>2858</v>
      </c>
      <c r="IYP2062" s="274" t="s">
        <v>2858</v>
      </c>
      <c r="IYQ2062" s="274" t="s">
        <v>2858</v>
      </c>
      <c r="IYR2062" s="274" t="s">
        <v>2858</v>
      </c>
      <c r="IYS2062" s="274" t="s">
        <v>2858</v>
      </c>
      <c r="IYT2062" s="274" t="s">
        <v>2858</v>
      </c>
      <c r="IYU2062" s="274" t="s">
        <v>2858</v>
      </c>
      <c r="IYV2062" s="274" t="s">
        <v>2858</v>
      </c>
      <c r="IYW2062" s="274" t="s">
        <v>2858</v>
      </c>
      <c r="IYX2062" s="274" t="s">
        <v>2858</v>
      </c>
      <c r="IYY2062" s="274" t="s">
        <v>2858</v>
      </c>
      <c r="IYZ2062" s="274" t="s">
        <v>2858</v>
      </c>
      <c r="IZA2062" s="274" t="s">
        <v>2858</v>
      </c>
      <c r="IZB2062" s="274" t="s">
        <v>2858</v>
      </c>
      <c r="IZC2062" s="274" t="s">
        <v>2858</v>
      </c>
      <c r="IZD2062" s="274" t="s">
        <v>2858</v>
      </c>
      <c r="IZE2062" s="274" t="s">
        <v>2858</v>
      </c>
      <c r="IZF2062" s="274" t="s">
        <v>2858</v>
      </c>
      <c r="IZG2062" s="274" t="s">
        <v>2858</v>
      </c>
      <c r="IZH2062" s="274" t="s">
        <v>2858</v>
      </c>
      <c r="IZI2062" s="274" t="s">
        <v>2858</v>
      </c>
      <c r="IZJ2062" s="274" t="s">
        <v>2858</v>
      </c>
      <c r="IZK2062" s="274" t="s">
        <v>2858</v>
      </c>
      <c r="IZL2062" s="274" t="s">
        <v>2858</v>
      </c>
      <c r="IZM2062" s="274" t="s">
        <v>2858</v>
      </c>
      <c r="IZN2062" s="274" t="s">
        <v>2858</v>
      </c>
      <c r="IZO2062" s="274" t="s">
        <v>2858</v>
      </c>
      <c r="IZP2062" s="274" t="s">
        <v>2858</v>
      </c>
      <c r="IZQ2062" s="274" t="s">
        <v>2858</v>
      </c>
      <c r="IZR2062" s="274" t="s">
        <v>2858</v>
      </c>
      <c r="IZS2062" s="274" t="s">
        <v>2858</v>
      </c>
      <c r="IZT2062" s="274" t="s">
        <v>2858</v>
      </c>
      <c r="IZU2062" s="274" t="s">
        <v>2858</v>
      </c>
      <c r="IZV2062" s="274" t="s">
        <v>2858</v>
      </c>
      <c r="IZW2062" s="274" t="s">
        <v>2858</v>
      </c>
      <c r="IZX2062" s="274" t="s">
        <v>2858</v>
      </c>
      <c r="IZY2062" s="274" t="s">
        <v>2858</v>
      </c>
      <c r="IZZ2062" s="274" t="s">
        <v>2858</v>
      </c>
      <c r="JAA2062" s="274" t="s">
        <v>2858</v>
      </c>
      <c r="JAB2062" s="274" t="s">
        <v>2858</v>
      </c>
      <c r="JAC2062" s="274" t="s">
        <v>2858</v>
      </c>
      <c r="JAD2062" s="274" t="s">
        <v>2858</v>
      </c>
      <c r="JAE2062" s="274" t="s">
        <v>2858</v>
      </c>
      <c r="JAF2062" s="274" t="s">
        <v>2858</v>
      </c>
      <c r="JAG2062" s="274" t="s">
        <v>2858</v>
      </c>
      <c r="JAH2062" s="274" t="s">
        <v>2858</v>
      </c>
      <c r="JAI2062" s="274" t="s">
        <v>2858</v>
      </c>
      <c r="JAJ2062" s="274" t="s">
        <v>2858</v>
      </c>
      <c r="JAK2062" s="274" t="s">
        <v>2858</v>
      </c>
      <c r="JAL2062" s="274" t="s">
        <v>2858</v>
      </c>
      <c r="JAM2062" s="274" t="s">
        <v>2858</v>
      </c>
      <c r="JAN2062" s="274" t="s">
        <v>2858</v>
      </c>
      <c r="JAO2062" s="274" t="s">
        <v>2858</v>
      </c>
      <c r="JAP2062" s="274" t="s">
        <v>2858</v>
      </c>
      <c r="JAQ2062" s="274" t="s">
        <v>2858</v>
      </c>
      <c r="JAR2062" s="274" t="s">
        <v>2858</v>
      </c>
      <c r="JAS2062" s="274" t="s">
        <v>2858</v>
      </c>
      <c r="JAT2062" s="274" t="s">
        <v>2858</v>
      </c>
      <c r="JAU2062" s="274" t="s">
        <v>2858</v>
      </c>
      <c r="JAV2062" s="274" t="s">
        <v>2858</v>
      </c>
      <c r="JAW2062" s="274" t="s">
        <v>2858</v>
      </c>
      <c r="JAX2062" s="274" t="s">
        <v>2858</v>
      </c>
      <c r="JAY2062" s="274" t="s">
        <v>2858</v>
      </c>
      <c r="JAZ2062" s="274" t="s">
        <v>2858</v>
      </c>
      <c r="JBA2062" s="274" t="s">
        <v>2858</v>
      </c>
      <c r="JBB2062" s="274" t="s">
        <v>2858</v>
      </c>
      <c r="JBC2062" s="274" t="s">
        <v>2858</v>
      </c>
      <c r="JBD2062" s="274" t="s">
        <v>2858</v>
      </c>
      <c r="JBE2062" s="274" t="s">
        <v>2858</v>
      </c>
      <c r="JBF2062" s="274" t="s">
        <v>2858</v>
      </c>
      <c r="JBG2062" s="274" t="s">
        <v>2858</v>
      </c>
      <c r="JBH2062" s="274" t="s">
        <v>2858</v>
      </c>
      <c r="JBI2062" s="274" t="s">
        <v>2858</v>
      </c>
      <c r="JBJ2062" s="274" t="s">
        <v>2858</v>
      </c>
      <c r="JBK2062" s="274" t="s">
        <v>2858</v>
      </c>
      <c r="JBL2062" s="274" t="s">
        <v>2858</v>
      </c>
      <c r="JBM2062" s="274" t="s">
        <v>2858</v>
      </c>
      <c r="JBN2062" s="274" t="s">
        <v>2858</v>
      </c>
      <c r="JBO2062" s="274" t="s">
        <v>2858</v>
      </c>
      <c r="JBP2062" s="274" t="s">
        <v>2858</v>
      </c>
      <c r="JBQ2062" s="274" t="s">
        <v>2858</v>
      </c>
      <c r="JBR2062" s="274" t="s">
        <v>2858</v>
      </c>
      <c r="JBS2062" s="274" t="s">
        <v>2858</v>
      </c>
      <c r="JBT2062" s="274" t="s">
        <v>2858</v>
      </c>
      <c r="JBU2062" s="274" t="s">
        <v>2858</v>
      </c>
      <c r="JBV2062" s="274" t="s">
        <v>2858</v>
      </c>
      <c r="JBW2062" s="274" t="s">
        <v>2858</v>
      </c>
      <c r="JBX2062" s="274" t="s">
        <v>2858</v>
      </c>
      <c r="JBY2062" s="274" t="s">
        <v>2858</v>
      </c>
      <c r="JBZ2062" s="274" t="s">
        <v>2858</v>
      </c>
      <c r="JCA2062" s="274" t="s">
        <v>2858</v>
      </c>
      <c r="JCB2062" s="274" t="s">
        <v>2858</v>
      </c>
      <c r="JCC2062" s="274" t="s">
        <v>2858</v>
      </c>
      <c r="JCD2062" s="274" t="s">
        <v>2858</v>
      </c>
      <c r="JCE2062" s="274" t="s">
        <v>2858</v>
      </c>
      <c r="JCF2062" s="274" t="s">
        <v>2858</v>
      </c>
      <c r="JCG2062" s="274" t="s">
        <v>2858</v>
      </c>
      <c r="JCH2062" s="274" t="s">
        <v>2858</v>
      </c>
      <c r="JCI2062" s="274" t="s">
        <v>2858</v>
      </c>
      <c r="JCJ2062" s="274" t="s">
        <v>2858</v>
      </c>
      <c r="JCK2062" s="274" t="s">
        <v>2858</v>
      </c>
      <c r="JCL2062" s="274" t="s">
        <v>2858</v>
      </c>
      <c r="JCM2062" s="274" t="s">
        <v>2858</v>
      </c>
      <c r="JCN2062" s="274" t="s">
        <v>2858</v>
      </c>
      <c r="JCO2062" s="274" t="s">
        <v>2858</v>
      </c>
      <c r="JCP2062" s="274" t="s">
        <v>2858</v>
      </c>
      <c r="JCQ2062" s="274" t="s">
        <v>2858</v>
      </c>
      <c r="JCR2062" s="274" t="s">
        <v>2858</v>
      </c>
      <c r="JCS2062" s="274" t="s">
        <v>2858</v>
      </c>
      <c r="JCT2062" s="274" t="s">
        <v>2858</v>
      </c>
      <c r="JCU2062" s="274" t="s">
        <v>2858</v>
      </c>
      <c r="JCV2062" s="274" t="s">
        <v>2858</v>
      </c>
      <c r="JCW2062" s="274" t="s">
        <v>2858</v>
      </c>
      <c r="JCX2062" s="274" t="s">
        <v>2858</v>
      </c>
      <c r="JCY2062" s="274" t="s">
        <v>2858</v>
      </c>
      <c r="JCZ2062" s="274" t="s">
        <v>2858</v>
      </c>
      <c r="JDA2062" s="274" t="s">
        <v>2858</v>
      </c>
      <c r="JDB2062" s="274" t="s">
        <v>2858</v>
      </c>
      <c r="JDC2062" s="274" t="s">
        <v>2858</v>
      </c>
      <c r="JDD2062" s="274" t="s">
        <v>2858</v>
      </c>
      <c r="JDE2062" s="274" t="s">
        <v>2858</v>
      </c>
      <c r="JDF2062" s="274" t="s">
        <v>2858</v>
      </c>
      <c r="JDG2062" s="274" t="s">
        <v>2858</v>
      </c>
      <c r="JDH2062" s="274" t="s">
        <v>2858</v>
      </c>
      <c r="JDI2062" s="274" t="s">
        <v>2858</v>
      </c>
      <c r="JDJ2062" s="274" t="s">
        <v>2858</v>
      </c>
      <c r="JDK2062" s="274" t="s">
        <v>2858</v>
      </c>
      <c r="JDL2062" s="274" t="s">
        <v>2858</v>
      </c>
      <c r="JDM2062" s="274" t="s">
        <v>2858</v>
      </c>
      <c r="JDN2062" s="274" t="s">
        <v>2858</v>
      </c>
      <c r="JDO2062" s="274" t="s">
        <v>2858</v>
      </c>
      <c r="JDP2062" s="274" t="s">
        <v>2858</v>
      </c>
      <c r="JDQ2062" s="274" t="s">
        <v>2858</v>
      </c>
      <c r="JDR2062" s="274" t="s">
        <v>2858</v>
      </c>
      <c r="JDS2062" s="274" t="s">
        <v>2858</v>
      </c>
      <c r="JDT2062" s="274" t="s">
        <v>2858</v>
      </c>
      <c r="JDU2062" s="274" t="s">
        <v>2858</v>
      </c>
      <c r="JDV2062" s="274" t="s">
        <v>2858</v>
      </c>
      <c r="JDW2062" s="274" t="s">
        <v>2858</v>
      </c>
      <c r="JDX2062" s="274" t="s">
        <v>2858</v>
      </c>
      <c r="JDY2062" s="274" t="s">
        <v>2858</v>
      </c>
      <c r="JDZ2062" s="274" t="s">
        <v>2858</v>
      </c>
      <c r="JEA2062" s="274" t="s">
        <v>2858</v>
      </c>
      <c r="JEB2062" s="274" t="s">
        <v>2858</v>
      </c>
      <c r="JEC2062" s="274" t="s">
        <v>2858</v>
      </c>
      <c r="JED2062" s="274" t="s">
        <v>2858</v>
      </c>
      <c r="JEE2062" s="274" t="s">
        <v>2858</v>
      </c>
      <c r="JEF2062" s="274" t="s">
        <v>2858</v>
      </c>
      <c r="JEG2062" s="274" t="s">
        <v>2858</v>
      </c>
      <c r="JEH2062" s="274" t="s">
        <v>2858</v>
      </c>
      <c r="JEI2062" s="274" t="s">
        <v>2858</v>
      </c>
      <c r="JEJ2062" s="274" t="s">
        <v>2858</v>
      </c>
      <c r="JEK2062" s="274" t="s">
        <v>2858</v>
      </c>
      <c r="JEL2062" s="274" t="s">
        <v>2858</v>
      </c>
      <c r="JEM2062" s="274" t="s">
        <v>2858</v>
      </c>
      <c r="JEN2062" s="274" t="s">
        <v>2858</v>
      </c>
      <c r="JEO2062" s="274" t="s">
        <v>2858</v>
      </c>
      <c r="JEP2062" s="274" t="s">
        <v>2858</v>
      </c>
      <c r="JEQ2062" s="274" t="s">
        <v>2858</v>
      </c>
      <c r="JER2062" s="274" t="s">
        <v>2858</v>
      </c>
      <c r="JES2062" s="274" t="s">
        <v>2858</v>
      </c>
      <c r="JET2062" s="274" t="s">
        <v>2858</v>
      </c>
      <c r="JEU2062" s="274" t="s">
        <v>2858</v>
      </c>
      <c r="JEV2062" s="274" t="s">
        <v>2858</v>
      </c>
      <c r="JEW2062" s="274" t="s">
        <v>2858</v>
      </c>
      <c r="JEX2062" s="274" t="s">
        <v>2858</v>
      </c>
      <c r="JEY2062" s="274" t="s">
        <v>2858</v>
      </c>
      <c r="JEZ2062" s="274" t="s">
        <v>2858</v>
      </c>
      <c r="JFA2062" s="274" t="s">
        <v>2858</v>
      </c>
      <c r="JFB2062" s="274" t="s">
        <v>2858</v>
      </c>
      <c r="JFC2062" s="274" t="s">
        <v>2858</v>
      </c>
      <c r="JFD2062" s="274" t="s">
        <v>2858</v>
      </c>
      <c r="JFE2062" s="274" t="s">
        <v>2858</v>
      </c>
      <c r="JFF2062" s="274" t="s">
        <v>2858</v>
      </c>
      <c r="JFG2062" s="274" t="s">
        <v>2858</v>
      </c>
      <c r="JFH2062" s="274" t="s">
        <v>2858</v>
      </c>
      <c r="JFI2062" s="274" t="s">
        <v>2858</v>
      </c>
      <c r="JFJ2062" s="274" t="s">
        <v>2858</v>
      </c>
      <c r="JFK2062" s="274" t="s">
        <v>2858</v>
      </c>
      <c r="JFL2062" s="274" t="s">
        <v>2858</v>
      </c>
      <c r="JFM2062" s="274" t="s">
        <v>2858</v>
      </c>
      <c r="JFN2062" s="274" t="s">
        <v>2858</v>
      </c>
      <c r="JFO2062" s="274" t="s">
        <v>2858</v>
      </c>
      <c r="JFP2062" s="274" t="s">
        <v>2858</v>
      </c>
      <c r="JFQ2062" s="274" t="s">
        <v>2858</v>
      </c>
      <c r="JFR2062" s="274" t="s">
        <v>2858</v>
      </c>
      <c r="JFS2062" s="274" t="s">
        <v>2858</v>
      </c>
      <c r="JFT2062" s="274" t="s">
        <v>2858</v>
      </c>
      <c r="JFU2062" s="274" t="s">
        <v>2858</v>
      </c>
      <c r="JFV2062" s="274" t="s">
        <v>2858</v>
      </c>
      <c r="JFW2062" s="274" t="s">
        <v>2858</v>
      </c>
      <c r="JFX2062" s="274" t="s">
        <v>2858</v>
      </c>
      <c r="JFY2062" s="274" t="s">
        <v>2858</v>
      </c>
      <c r="JFZ2062" s="274" t="s">
        <v>2858</v>
      </c>
      <c r="JGA2062" s="274" t="s">
        <v>2858</v>
      </c>
      <c r="JGB2062" s="274" t="s">
        <v>2858</v>
      </c>
      <c r="JGC2062" s="274" t="s">
        <v>2858</v>
      </c>
      <c r="JGD2062" s="274" t="s">
        <v>2858</v>
      </c>
      <c r="JGE2062" s="274" t="s">
        <v>2858</v>
      </c>
      <c r="JGF2062" s="274" t="s">
        <v>2858</v>
      </c>
      <c r="JGG2062" s="274" t="s">
        <v>2858</v>
      </c>
      <c r="JGH2062" s="274" t="s">
        <v>2858</v>
      </c>
      <c r="JGI2062" s="274" t="s">
        <v>2858</v>
      </c>
      <c r="JGJ2062" s="274" t="s">
        <v>2858</v>
      </c>
      <c r="JGK2062" s="274" t="s">
        <v>2858</v>
      </c>
      <c r="JGL2062" s="274" t="s">
        <v>2858</v>
      </c>
      <c r="JGM2062" s="274" t="s">
        <v>2858</v>
      </c>
      <c r="JGN2062" s="274" t="s">
        <v>2858</v>
      </c>
      <c r="JGO2062" s="274" t="s">
        <v>2858</v>
      </c>
      <c r="JGP2062" s="274" t="s">
        <v>2858</v>
      </c>
      <c r="JGQ2062" s="274" t="s">
        <v>2858</v>
      </c>
      <c r="JGR2062" s="274" t="s">
        <v>2858</v>
      </c>
      <c r="JGS2062" s="274" t="s">
        <v>2858</v>
      </c>
      <c r="JGT2062" s="274" t="s">
        <v>2858</v>
      </c>
      <c r="JGU2062" s="274" t="s">
        <v>2858</v>
      </c>
      <c r="JGV2062" s="274" t="s">
        <v>2858</v>
      </c>
      <c r="JGW2062" s="274" t="s">
        <v>2858</v>
      </c>
      <c r="JGX2062" s="274" t="s">
        <v>2858</v>
      </c>
      <c r="JGY2062" s="274" t="s">
        <v>2858</v>
      </c>
      <c r="JGZ2062" s="274" t="s">
        <v>2858</v>
      </c>
      <c r="JHA2062" s="274" t="s">
        <v>2858</v>
      </c>
      <c r="JHB2062" s="274" t="s">
        <v>2858</v>
      </c>
      <c r="JHC2062" s="274" t="s">
        <v>2858</v>
      </c>
      <c r="JHD2062" s="274" t="s">
        <v>2858</v>
      </c>
      <c r="JHE2062" s="274" t="s">
        <v>2858</v>
      </c>
      <c r="JHF2062" s="274" t="s">
        <v>2858</v>
      </c>
      <c r="JHG2062" s="274" t="s">
        <v>2858</v>
      </c>
      <c r="JHH2062" s="274" t="s">
        <v>2858</v>
      </c>
      <c r="JHI2062" s="274" t="s">
        <v>2858</v>
      </c>
      <c r="JHJ2062" s="274" t="s">
        <v>2858</v>
      </c>
      <c r="JHK2062" s="274" t="s">
        <v>2858</v>
      </c>
      <c r="JHL2062" s="274" t="s">
        <v>2858</v>
      </c>
      <c r="JHM2062" s="274" t="s">
        <v>2858</v>
      </c>
      <c r="JHN2062" s="274" t="s">
        <v>2858</v>
      </c>
      <c r="JHO2062" s="274" t="s">
        <v>2858</v>
      </c>
      <c r="JHP2062" s="274" t="s">
        <v>2858</v>
      </c>
      <c r="JHQ2062" s="274" t="s">
        <v>2858</v>
      </c>
      <c r="JHR2062" s="274" t="s">
        <v>2858</v>
      </c>
      <c r="JHS2062" s="274" t="s">
        <v>2858</v>
      </c>
      <c r="JHT2062" s="274" t="s">
        <v>2858</v>
      </c>
      <c r="JHU2062" s="274" t="s">
        <v>2858</v>
      </c>
      <c r="JHV2062" s="274" t="s">
        <v>2858</v>
      </c>
      <c r="JHW2062" s="274" t="s">
        <v>2858</v>
      </c>
      <c r="JHX2062" s="274" t="s">
        <v>2858</v>
      </c>
      <c r="JHY2062" s="274" t="s">
        <v>2858</v>
      </c>
      <c r="JHZ2062" s="274" t="s">
        <v>2858</v>
      </c>
      <c r="JIA2062" s="274" t="s">
        <v>2858</v>
      </c>
      <c r="JIB2062" s="274" t="s">
        <v>2858</v>
      </c>
      <c r="JIC2062" s="274" t="s">
        <v>2858</v>
      </c>
      <c r="JID2062" s="274" t="s">
        <v>2858</v>
      </c>
      <c r="JIE2062" s="274" t="s">
        <v>2858</v>
      </c>
      <c r="JIF2062" s="274" t="s">
        <v>2858</v>
      </c>
      <c r="JIG2062" s="274" t="s">
        <v>2858</v>
      </c>
      <c r="JIH2062" s="274" t="s">
        <v>2858</v>
      </c>
      <c r="JII2062" s="274" t="s">
        <v>2858</v>
      </c>
      <c r="JIJ2062" s="274" t="s">
        <v>2858</v>
      </c>
      <c r="JIK2062" s="274" t="s">
        <v>2858</v>
      </c>
      <c r="JIL2062" s="274" t="s">
        <v>2858</v>
      </c>
      <c r="JIM2062" s="274" t="s">
        <v>2858</v>
      </c>
      <c r="JIN2062" s="274" t="s">
        <v>2858</v>
      </c>
      <c r="JIO2062" s="274" t="s">
        <v>2858</v>
      </c>
      <c r="JIP2062" s="274" t="s">
        <v>2858</v>
      </c>
      <c r="JIQ2062" s="274" t="s">
        <v>2858</v>
      </c>
      <c r="JIR2062" s="274" t="s">
        <v>2858</v>
      </c>
      <c r="JIS2062" s="274" t="s">
        <v>2858</v>
      </c>
      <c r="JIT2062" s="274" t="s">
        <v>2858</v>
      </c>
      <c r="JIU2062" s="274" t="s">
        <v>2858</v>
      </c>
      <c r="JIV2062" s="274" t="s">
        <v>2858</v>
      </c>
      <c r="JIW2062" s="274" t="s">
        <v>2858</v>
      </c>
      <c r="JIX2062" s="274" t="s">
        <v>2858</v>
      </c>
      <c r="JIY2062" s="274" t="s">
        <v>2858</v>
      </c>
      <c r="JIZ2062" s="274" t="s">
        <v>2858</v>
      </c>
      <c r="JJA2062" s="274" t="s">
        <v>2858</v>
      </c>
      <c r="JJB2062" s="274" t="s">
        <v>2858</v>
      </c>
      <c r="JJC2062" s="274" t="s">
        <v>2858</v>
      </c>
      <c r="JJD2062" s="274" t="s">
        <v>2858</v>
      </c>
      <c r="JJE2062" s="274" t="s">
        <v>2858</v>
      </c>
      <c r="JJF2062" s="274" t="s">
        <v>2858</v>
      </c>
      <c r="JJG2062" s="274" t="s">
        <v>2858</v>
      </c>
      <c r="JJH2062" s="274" t="s">
        <v>2858</v>
      </c>
      <c r="JJI2062" s="274" t="s">
        <v>2858</v>
      </c>
      <c r="JJJ2062" s="274" t="s">
        <v>2858</v>
      </c>
      <c r="JJK2062" s="274" t="s">
        <v>2858</v>
      </c>
      <c r="JJL2062" s="274" t="s">
        <v>2858</v>
      </c>
      <c r="JJM2062" s="274" t="s">
        <v>2858</v>
      </c>
      <c r="JJN2062" s="274" t="s">
        <v>2858</v>
      </c>
      <c r="JJO2062" s="274" t="s">
        <v>2858</v>
      </c>
      <c r="JJP2062" s="274" t="s">
        <v>2858</v>
      </c>
      <c r="JJQ2062" s="274" t="s">
        <v>2858</v>
      </c>
      <c r="JJR2062" s="274" t="s">
        <v>2858</v>
      </c>
      <c r="JJS2062" s="274" t="s">
        <v>2858</v>
      </c>
      <c r="JJT2062" s="274" t="s">
        <v>2858</v>
      </c>
      <c r="JJU2062" s="274" t="s">
        <v>2858</v>
      </c>
      <c r="JJV2062" s="274" t="s">
        <v>2858</v>
      </c>
      <c r="JJW2062" s="274" t="s">
        <v>2858</v>
      </c>
      <c r="JJX2062" s="274" t="s">
        <v>2858</v>
      </c>
      <c r="JJY2062" s="274" t="s">
        <v>2858</v>
      </c>
      <c r="JJZ2062" s="274" t="s">
        <v>2858</v>
      </c>
      <c r="JKA2062" s="274" t="s">
        <v>2858</v>
      </c>
      <c r="JKB2062" s="274" t="s">
        <v>2858</v>
      </c>
      <c r="JKC2062" s="274" t="s">
        <v>2858</v>
      </c>
      <c r="JKD2062" s="274" t="s">
        <v>2858</v>
      </c>
      <c r="JKE2062" s="274" t="s">
        <v>2858</v>
      </c>
      <c r="JKF2062" s="274" t="s">
        <v>2858</v>
      </c>
      <c r="JKG2062" s="274" t="s">
        <v>2858</v>
      </c>
      <c r="JKH2062" s="274" t="s">
        <v>2858</v>
      </c>
      <c r="JKI2062" s="274" t="s">
        <v>2858</v>
      </c>
      <c r="JKJ2062" s="274" t="s">
        <v>2858</v>
      </c>
      <c r="JKK2062" s="274" t="s">
        <v>2858</v>
      </c>
      <c r="JKL2062" s="274" t="s">
        <v>2858</v>
      </c>
      <c r="JKM2062" s="274" t="s">
        <v>2858</v>
      </c>
      <c r="JKN2062" s="274" t="s">
        <v>2858</v>
      </c>
      <c r="JKO2062" s="274" t="s">
        <v>2858</v>
      </c>
      <c r="JKP2062" s="274" t="s">
        <v>2858</v>
      </c>
      <c r="JKQ2062" s="274" t="s">
        <v>2858</v>
      </c>
      <c r="JKR2062" s="274" t="s">
        <v>2858</v>
      </c>
      <c r="JKS2062" s="274" t="s">
        <v>2858</v>
      </c>
      <c r="JKT2062" s="274" t="s">
        <v>2858</v>
      </c>
      <c r="JKU2062" s="274" t="s">
        <v>2858</v>
      </c>
      <c r="JKV2062" s="274" t="s">
        <v>2858</v>
      </c>
      <c r="JKW2062" s="274" t="s">
        <v>2858</v>
      </c>
      <c r="JKX2062" s="274" t="s">
        <v>2858</v>
      </c>
      <c r="JKY2062" s="274" t="s">
        <v>2858</v>
      </c>
      <c r="JKZ2062" s="274" t="s">
        <v>2858</v>
      </c>
      <c r="JLA2062" s="274" t="s">
        <v>2858</v>
      </c>
      <c r="JLB2062" s="274" t="s">
        <v>2858</v>
      </c>
      <c r="JLC2062" s="274" t="s">
        <v>2858</v>
      </c>
      <c r="JLD2062" s="274" t="s">
        <v>2858</v>
      </c>
      <c r="JLE2062" s="274" t="s">
        <v>2858</v>
      </c>
      <c r="JLF2062" s="274" t="s">
        <v>2858</v>
      </c>
      <c r="JLG2062" s="274" t="s">
        <v>2858</v>
      </c>
      <c r="JLH2062" s="274" t="s">
        <v>2858</v>
      </c>
      <c r="JLI2062" s="274" t="s">
        <v>2858</v>
      </c>
      <c r="JLJ2062" s="274" t="s">
        <v>2858</v>
      </c>
      <c r="JLK2062" s="274" t="s">
        <v>2858</v>
      </c>
      <c r="JLL2062" s="274" t="s">
        <v>2858</v>
      </c>
      <c r="JLM2062" s="274" t="s">
        <v>2858</v>
      </c>
      <c r="JLN2062" s="274" t="s">
        <v>2858</v>
      </c>
      <c r="JLO2062" s="274" t="s">
        <v>2858</v>
      </c>
      <c r="JLP2062" s="274" t="s">
        <v>2858</v>
      </c>
      <c r="JLQ2062" s="274" t="s">
        <v>2858</v>
      </c>
      <c r="JLR2062" s="274" t="s">
        <v>2858</v>
      </c>
      <c r="JLS2062" s="274" t="s">
        <v>2858</v>
      </c>
      <c r="JLT2062" s="274" t="s">
        <v>2858</v>
      </c>
      <c r="JLU2062" s="274" t="s">
        <v>2858</v>
      </c>
      <c r="JLV2062" s="274" t="s">
        <v>2858</v>
      </c>
      <c r="JLW2062" s="274" t="s">
        <v>2858</v>
      </c>
      <c r="JLX2062" s="274" t="s">
        <v>2858</v>
      </c>
      <c r="JLY2062" s="274" t="s">
        <v>2858</v>
      </c>
      <c r="JLZ2062" s="274" t="s">
        <v>2858</v>
      </c>
      <c r="JMA2062" s="274" t="s">
        <v>2858</v>
      </c>
      <c r="JMB2062" s="274" t="s">
        <v>2858</v>
      </c>
      <c r="JMC2062" s="274" t="s">
        <v>2858</v>
      </c>
      <c r="JMD2062" s="274" t="s">
        <v>2858</v>
      </c>
      <c r="JME2062" s="274" t="s">
        <v>2858</v>
      </c>
      <c r="JMF2062" s="274" t="s">
        <v>2858</v>
      </c>
      <c r="JMG2062" s="274" t="s">
        <v>2858</v>
      </c>
      <c r="JMH2062" s="274" t="s">
        <v>2858</v>
      </c>
      <c r="JMI2062" s="274" t="s">
        <v>2858</v>
      </c>
      <c r="JMJ2062" s="274" t="s">
        <v>2858</v>
      </c>
      <c r="JMK2062" s="274" t="s">
        <v>2858</v>
      </c>
      <c r="JML2062" s="274" t="s">
        <v>2858</v>
      </c>
      <c r="JMM2062" s="274" t="s">
        <v>2858</v>
      </c>
      <c r="JMN2062" s="274" t="s">
        <v>2858</v>
      </c>
      <c r="JMO2062" s="274" t="s">
        <v>2858</v>
      </c>
      <c r="JMP2062" s="274" t="s">
        <v>2858</v>
      </c>
      <c r="JMQ2062" s="274" t="s">
        <v>2858</v>
      </c>
      <c r="JMR2062" s="274" t="s">
        <v>2858</v>
      </c>
      <c r="JMS2062" s="274" t="s">
        <v>2858</v>
      </c>
      <c r="JMT2062" s="274" t="s">
        <v>2858</v>
      </c>
      <c r="JMU2062" s="274" t="s">
        <v>2858</v>
      </c>
      <c r="JMV2062" s="274" t="s">
        <v>2858</v>
      </c>
      <c r="JMW2062" s="274" t="s">
        <v>2858</v>
      </c>
      <c r="JMX2062" s="274" t="s">
        <v>2858</v>
      </c>
      <c r="JMY2062" s="274" t="s">
        <v>2858</v>
      </c>
      <c r="JMZ2062" s="274" t="s">
        <v>2858</v>
      </c>
      <c r="JNA2062" s="274" t="s">
        <v>2858</v>
      </c>
      <c r="JNB2062" s="274" t="s">
        <v>2858</v>
      </c>
      <c r="JNC2062" s="274" t="s">
        <v>2858</v>
      </c>
      <c r="JND2062" s="274" t="s">
        <v>2858</v>
      </c>
      <c r="JNE2062" s="274" t="s">
        <v>2858</v>
      </c>
      <c r="JNF2062" s="274" t="s">
        <v>2858</v>
      </c>
      <c r="JNG2062" s="274" t="s">
        <v>2858</v>
      </c>
      <c r="JNH2062" s="274" t="s">
        <v>2858</v>
      </c>
      <c r="JNI2062" s="274" t="s">
        <v>2858</v>
      </c>
      <c r="JNJ2062" s="274" t="s">
        <v>2858</v>
      </c>
      <c r="JNK2062" s="274" t="s">
        <v>2858</v>
      </c>
      <c r="JNL2062" s="274" t="s">
        <v>2858</v>
      </c>
      <c r="JNM2062" s="274" t="s">
        <v>2858</v>
      </c>
      <c r="JNN2062" s="274" t="s">
        <v>2858</v>
      </c>
      <c r="JNO2062" s="274" t="s">
        <v>2858</v>
      </c>
      <c r="JNP2062" s="274" t="s">
        <v>2858</v>
      </c>
      <c r="JNQ2062" s="274" t="s">
        <v>2858</v>
      </c>
      <c r="JNR2062" s="274" t="s">
        <v>2858</v>
      </c>
      <c r="JNS2062" s="274" t="s">
        <v>2858</v>
      </c>
      <c r="JNT2062" s="274" t="s">
        <v>2858</v>
      </c>
      <c r="JNU2062" s="274" t="s">
        <v>2858</v>
      </c>
      <c r="JNV2062" s="274" t="s">
        <v>2858</v>
      </c>
      <c r="JNW2062" s="274" t="s">
        <v>2858</v>
      </c>
      <c r="JNX2062" s="274" t="s">
        <v>2858</v>
      </c>
      <c r="JNY2062" s="274" t="s">
        <v>2858</v>
      </c>
      <c r="JNZ2062" s="274" t="s">
        <v>2858</v>
      </c>
      <c r="JOA2062" s="274" t="s">
        <v>2858</v>
      </c>
      <c r="JOB2062" s="274" t="s">
        <v>2858</v>
      </c>
      <c r="JOC2062" s="274" t="s">
        <v>2858</v>
      </c>
      <c r="JOD2062" s="274" t="s">
        <v>2858</v>
      </c>
      <c r="JOE2062" s="274" t="s">
        <v>2858</v>
      </c>
      <c r="JOF2062" s="274" t="s">
        <v>2858</v>
      </c>
      <c r="JOG2062" s="274" t="s">
        <v>2858</v>
      </c>
      <c r="JOH2062" s="274" t="s">
        <v>2858</v>
      </c>
      <c r="JOI2062" s="274" t="s">
        <v>2858</v>
      </c>
      <c r="JOJ2062" s="274" t="s">
        <v>2858</v>
      </c>
      <c r="JOK2062" s="274" t="s">
        <v>2858</v>
      </c>
      <c r="JOL2062" s="274" t="s">
        <v>2858</v>
      </c>
      <c r="JOM2062" s="274" t="s">
        <v>2858</v>
      </c>
      <c r="JON2062" s="274" t="s">
        <v>2858</v>
      </c>
      <c r="JOO2062" s="274" t="s">
        <v>2858</v>
      </c>
      <c r="JOP2062" s="274" t="s">
        <v>2858</v>
      </c>
      <c r="JOQ2062" s="274" t="s">
        <v>2858</v>
      </c>
      <c r="JOR2062" s="274" t="s">
        <v>2858</v>
      </c>
      <c r="JOS2062" s="274" t="s">
        <v>2858</v>
      </c>
      <c r="JOT2062" s="274" t="s">
        <v>2858</v>
      </c>
      <c r="JOU2062" s="274" t="s">
        <v>2858</v>
      </c>
      <c r="JOV2062" s="274" t="s">
        <v>2858</v>
      </c>
      <c r="JOW2062" s="274" t="s">
        <v>2858</v>
      </c>
      <c r="JOX2062" s="274" t="s">
        <v>2858</v>
      </c>
      <c r="JOY2062" s="274" t="s">
        <v>2858</v>
      </c>
      <c r="JOZ2062" s="274" t="s">
        <v>2858</v>
      </c>
      <c r="JPA2062" s="274" t="s">
        <v>2858</v>
      </c>
      <c r="JPB2062" s="274" t="s">
        <v>2858</v>
      </c>
      <c r="JPC2062" s="274" t="s">
        <v>2858</v>
      </c>
      <c r="JPD2062" s="274" t="s">
        <v>2858</v>
      </c>
      <c r="JPE2062" s="274" t="s">
        <v>2858</v>
      </c>
      <c r="JPF2062" s="274" t="s">
        <v>2858</v>
      </c>
      <c r="JPG2062" s="274" t="s">
        <v>2858</v>
      </c>
      <c r="JPH2062" s="274" t="s">
        <v>2858</v>
      </c>
      <c r="JPI2062" s="274" t="s">
        <v>2858</v>
      </c>
      <c r="JPJ2062" s="274" t="s">
        <v>2858</v>
      </c>
      <c r="JPK2062" s="274" t="s">
        <v>2858</v>
      </c>
      <c r="JPL2062" s="274" t="s">
        <v>2858</v>
      </c>
      <c r="JPM2062" s="274" t="s">
        <v>2858</v>
      </c>
      <c r="JPN2062" s="274" t="s">
        <v>2858</v>
      </c>
      <c r="JPO2062" s="274" t="s">
        <v>2858</v>
      </c>
      <c r="JPP2062" s="274" t="s">
        <v>2858</v>
      </c>
      <c r="JPQ2062" s="274" t="s">
        <v>2858</v>
      </c>
      <c r="JPR2062" s="274" t="s">
        <v>2858</v>
      </c>
      <c r="JPS2062" s="274" t="s">
        <v>2858</v>
      </c>
      <c r="JPT2062" s="274" t="s">
        <v>2858</v>
      </c>
      <c r="JPU2062" s="274" t="s">
        <v>2858</v>
      </c>
      <c r="JPV2062" s="274" t="s">
        <v>2858</v>
      </c>
      <c r="JPW2062" s="274" t="s">
        <v>2858</v>
      </c>
      <c r="JPX2062" s="274" t="s">
        <v>2858</v>
      </c>
      <c r="JPY2062" s="274" t="s">
        <v>2858</v>
      </c>
      <c r="JPZ2062" s="274" t="s">
        <v>2858</v>
      </c>
      <c r="JQA2062" s="274" t="s">
        <v>2858</v>
      </c>
      <c r="JQB2062" s="274" t="s">
        <v>2858</v>
      </c>
      <c r="JQC2062" s="274" t="s">
        <v>2858</v>
      </c>
      <c r="JQD2062" s="274" t="s">
        <v>2858</v>
      </c>
      <c r="JQE2062" s="274" t="s">
        <v>2858</v>
      </c>
      <c r="JQF2062" s="274" t="s">
        <v>2858</v>
      </c>
      <c r="JQG2062" s="274" t="s">
        <v>2858</v>
      </c>
      <c r="JQH2062" s="274" t="s">
        <v>2858</v>
      </c>
      <c r="JQI2062" s="274" t="s">
        <v>2858</v>
      </c>
      <c r="JQJ2062" s="274" t="s">
        <v>2858</v>
      </c>
      <c r="JQK2062" s="274" t="s">
        <v>2858</v>
      </c>
      <c r="JQL2062" s="274" t="s">
        <v>2858</v>
      </c>
      <c r="JQM2062" s="274" t="s">
        <v>2858</v>
      </c>
      <c r="JQN2062" s="274" t="s">
        <v>2858</v>
      </c>
      <c r="JQO2062" s="274" t="s">
        <v>2858</v>
      </c>
      <c r="JQP2062" s="274" t="s">
        <v>2858</v>
      </c>
      <c r="JQQ2062" s="274" t="s">
        <v>2858</v>
      </c>
      <c r="JQR2062" s="274" t="s">
        <v>2858</v>
      </c>
      <c r="JQS2062" s="274" t="s">
        <v>2858</v>
      </c>
      <c r="JQT2062" s="274" t="s">
        <v>2858</v>
      </c>
      <c r="JQU2062" s="274" t="s">
        <v>2858</v>
      </c>
      <c r="JQV2062" s="274" t="s">
        <v>2858</v>
      </c>
      <c r="JQW2062" s="274" t="s">
        <v>2858</v>
      </c>
      <c r="JQX2062" s="274" t="s">
        <v>2858</v>
      </c>
      <c r="JQY2062" s="274" t="s">
        <v>2858</v>
      </c>
      <c r="JQZ2062" s="274" t="s">
        <v>2858</v>
      </c>
      <c r="JRA2062" s="274" t="s">
        <v>2858</v>
      </c>
      <c r="JRB2062" s="274" t="s">
        <v>2858</v>
      </c>
      <c r="JRC2062" s="274" t="s">
        <v>2858</v>
      </c>
      <c r="JRD2062" s="274" t="s">
        <v>2858</v>
      </c>
      <c r="JRE2062" s="274" t="s">
        <v>2858</v>
      </c>
      <c r="JRF2062" s="274" t="s">
        <v>2858</v>
      </c>
      <c r="JRG2062" s="274" t="s">
        <v>2858</v>
      </c>
      <c r="JRH2062" s="274" t="s">
        <v>2858</v>
      </c>
      <c r="JRI2062" s="274" t="s">
        <v>2858</v>
      </c>
      <c r="JRJ2062" s="274" t="s">
        <v>2858</v>
      </c>
      <c r="JRK2062" s="274" t="s">
        <v>2858</v>
      </c>
      <c r="JRL2062" s="274" t="s">
        <v>2858</v>
      </c>
      <c r="JRM2062" s="274" t="s">
        <v>2858</v>
      </c>
      <c r="JRN2062" s="274" t="s">
        <v>2858</v>
      </c>
      <c r="JRO2062" s="274" t="s">
        <v>2858</v>
      </c>
      <c r="JRP2062" s="274" t="s">
        <v>2858</v>
      </c>
      <c r="JRQ2062" s="274" t="s">
        <v>2858</v>
      </c>
      <c r="JRR2062" s="274" t="s">
        <v>2858</v>
      </c>
      <c r="JRS2062" s="274" t="s">
        <v>2858</v>
      </c>
      <c r="JRT2062" s="274" t="s">
        <v>2858</v>
      </c>
      <c r="JRU2062" s="274" t="s">
        <v>2858</v>
      </c>
      <c r="JRV2062" s="274" t="s">
        <v>2858</v>
      </c>
      <c r="JRW2062" s="274" t="s">
        <v>2858</v>
      </c>
      <c r="JRX2062" s="274" t="s">
        <v>2858</v>
      </c>
      <c r="JRY2062" s="274" t="s">
        <v>2858</v>
      </c>
      <c r="JRZ2062" s="274" t="s">
        <v>2858</v>
      </c>
      <c r="JSA2062" s="274" t="s">
        <v>2858</v>
      </c>
      <c r="JSB2062" s="274" t="s">
        <v>2858</v>
      </c>
      <c r="JSC2062" s="274" t="s">
        <v>2858</v>
      </c>
      <c r="JSD2062" s="274" t="s">
        <v>2858</v>
      </c>
      <c r="JSE2062" s="274" t="s">
        <v>2858</v>
      </c>
      <c r="JSF2062" s="274" t="s">
        <v>2858</v>
      </c>
      <c r="JSG2062" s="274" t="s">
        <v>2858</v>
      </c>
      <c r="JSH2062" s="274" t="s">
        <v>2858</v>
      </c>
      <c r="JSI2062" s="274" t="s">
        <v>2858</v>
      </c>
      <c r="JSJ2062" s="274" t="s">
        <v>2858</v>
      </c>
      <c r="JSK2062" s="274" t="s">
        <v>2858</v>
      </c>
      <c r="JSL2062" s="274" t="s">
        <v>2858</v>
      </c>
      <c r="JSM2062" s="274" t="s">
        <v>2858</v>
      </c>
      <c r="JSN2062" s="274" t="s">
        <v>2858</v>
      </c>
      <c r="JSO2062" s="274" t="s">
        <v>2858</v>
      </c>
      <c r="JSP2062" s="274" t="s">
        <v>2858</v>
      </c>
      <c r="JSQ2062" s="274" t="s">
        <v>2858</v>
      </c>
      <c r="JSR2062" s="274" t="s">
        <v>2858</v>
      </c>
      <c r="JSS2062" s="274" t="s">
        <v>2858</v>
      </c>
      <c r="JST2062" s="274" t="s">
        <v>2858</v>
      </c>
      <c r="JSU2062" s="274" t="s">
        <v>2858</v>
      </c>
      <c r="JSV2062" s="274" t="s">
        <v>2858</v>
      </c>
      <c r="JSW2062" s="274" t="s">
        <v>2858</v>
      </c>
      <c r="JSX2062" s="274" t="s">
        <v>2858</v>
      </c>
      <c r="JSY2062" s="274" t="s">
        <v>2858</v>
      </c>
      <c r="JSZ2062" s="274" t="s">
        <v>2858</v>
      </c>
      <c r="JTA2062" s="274" t="s">
        <v>2858</v>
      </c>
      <c r="JTB2062" s="274" t="s">
        <v>2858</v>
      </c>
      <c r="JTC2062" s="274" t="s">
        <v>2858</v>
      </c>
      <c r="JTD2062" s="274" t="s">
        <v>2858</v>
      </c>
      <c r="JTE2062" s="274" t="s">
        <v>2858</v>
      </c>
      <c r="JTF2062" s="274" t="s">
        <v>2858</v>
      </c>
      <c r="JTG2062" s="274" t="s">
        <v>2858</v>
      </c>
      <c r="JTH2062" s="274" t="s">
        <v>2858</v>
      </c>
      <c r="JTI2062" s="274" t="s">
        <v>2858</v>
      </c>
      <c r="JTJ2062" s="274" t="s">
        <v>2858</v>
      </c>
      <c r="JTK2062" s="274" t="s">
        <v>2858</v>
      </c>
      <c r="JTL2062" s="274" t="s">
        <v>2858</v>
      </c>
      <c r="JTM2062" s="274" t="s">
        <v>2858</v>
      </c>
      <c r="JTN2062" s="274" t="s">
        <v>2858</v>
      </c>
      <c r="JTO2062" s="274" t="s">
        <v>2858</v>
      </c>
      <c r="JTP2062" s="274" t="s">
        <v>2858</v>
      </c>
      <c r="JTQ2062" s="274" t="s">
        <v>2858</v>
      </c>
      <c r="JTR2062" s="274" t="s">
        <v>2858</v>
      </c>
      <c r="JTS2062" s="274" t="s">
        <v>2858</v>
      </c>
      <c r="JTT2062" s="274" t="s">
        <v>2858</v>
      </c>
      <c r="JTU2062" s="274" t="s">
        <v>2858</v>
      </c>
      <c r="JTV2062" s="274" t="s">
        <v>2858</v>
      </c>
      <c r="JTW2062" s="274" t="s">
        <v>2858</v>
      </c>
      <c r="JTX2062" s="274" t="s">
        <v>2858</v>
      </c>
      <c r="JTY2062" s="274" t="s">
        <v>2858</v>
      </c>
      <c r="JTZ2062" s="274" t="s">
        <v>2858</v>
      </c>
      <c r="JUA2062" s="274" t="s">
        <v>2858</v>
      </c>
      <c r="JUB2062" s="274" t="s">
        <v>2858</v>
      </c>
      <c r="JUC2062" s="274" t="s">
        <v>2858</v>
      </c>
      <c r="JUD2062" s="274" t="s">
        <v>2858</v>
      </c>
      <c r="JUE2062" s="274" t="s">
        <v>2858</v>
      </c>
      <c r="JUF2062" s="274" t="s">
        <v>2858</v>
      </c>
      <c r="JUG2062" s="274" t="s">
        <v>2858</v>
      </c>
      <c r="JUH2062" s="274" t="s">
        <v>2858</v>
      </c>
      <c r="JUI2062" s="274" t="s">
        <v>2858</v>
      </c>
      <c r="JUJ2062" s="274" t="s">
        <v>2858</v>
      </c>
      <c r="JUK2062" s="274" t="s">
        <v>2858</v>
      </c>
      <c r="JUL2062" s="274" t="s">
        <v>2858</v>
      </c>
      <c r="JUM2062" s="274" t="s">
        <v>2858</v>
      </c>
      <c r="JUN2062" s="274" t="s">
        <v>2858</v>
      </c>
      <c r="JUO2062" s="274" t="s">
        <v>2858</v>
      </c>
      <c r="JUP2062" s="274" t="s">
        <v>2858</v>
      </c>
      <c r="JUQ2062" s="274" t="s">
        <v>2858</v>
      </c>
      <c r="JUR2062" s="274" t="s">
        <v>2858</v>
      </c>
      <c r="JUS2062" s="274" t="s">
        <v>2858</v>
      </c>
      <c r="JUT2062" s="274" t="s">
        <v>2858</v>
      </c>
      <c r="JUU2062" s="274" t="s">
        <v>2858</v>
      </c>
      <c r="JUV2062" s="274" t="s">
        <v>2858</v>
      </c>
      <c r="JUW2062" s="274" t="s">
        <v>2858</v>
      </c>
      <c r="JUX2062" s="274" t="s">
        <v>2858</v>
      </c>
      <c r="JUY2062" s="274" t="s">
        <v>2858</v>
      </c>
      <c r="JUZ2062" s="274" t="s">
        <v>2858</v>
      </c>
      <c r="JVA2062" s="274" t="s">
        <v>2858</v>
      </c>
      <c r="JVB2062" s="274" t="s">
        <v>2858</v>
      </c>
      <c r="JVC2062" s="274" t="s">
        <v>2858</v>
      </c>
      <c r="JVD2062" s="274" t="s">
        <v>2858</v>
      </c>
      <c r="JVE2062" s="274" t="s">
        <v>2858</v>
      </c>
      <c r="JVF2062" s="274" t="s">
        <v>2858</v>
      </c>
      <c r="JVG2062" s="274" t="s">
        <v>2858</v>
      </c>
      <c r="JVH2062" s="274" t="s">
        <v>2858</v>
      </c>
      <c r="JVI2062" s="274" t="s">
        <v>2858</v>
      </c>
      <c r="JVJ2062" s="274" t="s">
        <v>2858</v>
      </c>
      <c r="JVK2062" s="274" t="s">
        <v>2858</v>
      </c>
      <c r="JVL2062" s="274" t="s">
        <v>2858</v>
      </c>
      <c r="JVM2062" s="274" t="s">
        <v>2858</v>
      </c>
      <c r="JVN2062" s="274" t="s">
        <v>2858</v>
      </c>
      <c r="JVO2062" s="274" t="s">
        <v>2858</v>
      </c>
      <c r="JVP2062" s="274" t="s">
        <v>2858</v>
      </c>
      <c r="JVQ2062" s="274" t="s">
        <v>2858</v>
      </c>
      <c r="JVR2062" s="274" t="s">
        <v>2858</v>
      </c>
      <c r="JVS2062" s="274" t="s">
        <v>2858</v>
      </c>
      <c r="JVT2062" s="274" t="s">
        <v>2858</v>
      </c>
      <c r="JVU2062" s="274" t="s">
        <v>2858</v>
      </c>
      <c r="JVV2062" s="274" t="s">
        <v>2858</v>
      </c>
      <c r="JVW2062" s="274" t="s">
        <v>2858</v>
      </c>
      <c r="JVX2062" s="274" t="s">
        <v>2858</v>
      </c>
      <c r="JVY2062" s="274" t="s">
        <v>2858</v>
      </c>
      <c r="JVZ2062" s="274" t="s">
        <v>2858</v>
      </c>
      <c r="JWA2062" s="274" t="s">
        <v>2858</v>
      </c>
      <c r="JWB2062" s="274" t="s">
        <v>2858</v>
      </c>
      <c r="JWC2062" s="274" t="s">
        <v>2858</v>
      </c>
      <c r="JWD2062" s="274" t="s">
        <v>2858</v>
      </c>
      <c r="JWE2062" s="274" t="s">
        <v>2858</v>
      </c>
      <c r="JWF2062" s="274" t="s">
        <v>2858</v>
      </c>
      <c r="JWG2062" s="274" t="s">
        <v>2858</v>
      </c>
      <c r="JWH2062" s="274" t="s">
        <v>2858</v>
      </c>
      <c r="JWI2062" s="274" t="s">
        <v>2858</v>
      </c>
      <c r="JWJ2062" s="274" t="s">
        <v>2858</v>
      </c>
      <c r="JWK2062" s="274" t="s">
        <v>2858</v>
      </c>
      <c r="JWL2062" s="274" t="s">
        <v>2858</v>
      </c>
      <c r="JWM2062" s="274" t="s">
        <v>2858</v>
      </c>
      <c r="JWN2062" s="274" t="s">
        <v>2858</v>
      </c>
      <c r="JWO2062" s="274" t="s">
        <v>2858</v>
      </c>
      <c r="JWP2062" s="274" t="s">
        <v>2858</v>
      </c>
      <c r="JWQ2062" s="274" t="s">
        <v>2858</v>
      </c>
      <c r="JWR2062" s="274" t="s">
        <v>2858</v>
      </c>
      <c r="JWS2062" s="274" t="s">
        <v>2858</v>
      </c>
      <c r="JWT2062" s="274" t="s">
        <v>2858</v>
      </c>
      <c r="JWU2062" s="274" t="s">
        <v>2858</v>
      </c>
      <c r="JWV2062" s="274" t="s">
        <v>2858</v>
      </c>
      <c r="JWW2062" s="274" t="s">
        <v>2858</v>
      </c>
      <c r="JWX2062" s="274" t="s">
        <v>2858</v>
      </c>
      <c r="JWY2062" s="274" t="s">
        <v>2858</v>
      </c>
      <c r="JWZ2062" s="274" t="s">
        <v>2858</v>
      </c>
      <c r="JXA2062" s="274" t="s">
        <v>2858</v>
      </c>
      <c r="JXB2062" s="274" t="s">
        <v>2858</v>
      </c>
      <c r="JXC2062" s="274" t="s">
        <v>2858</v>
      </c>
      <c r="JXD2062" s="274" t="s">
        <v>2858</v>
      </c>
      <c r="JXE2062" s="274" t="s">
        <v>2858</v>
      </c>
      <c r="JXF2062" s="274" t="s">
        <v>2858</v>
      </c>
      <c r="JXG2062" s="274" t="s">
        <v>2858</v>
      </c>
      <c r="JXH2062" s="274" t="s">
        <v>2858</v>
      </c>
      <c r="JXI2062" s="274" t="s">
        <v>2858</v>
      </c>
      <c r="JXJ2062" s="274" t="s">
        <v>2858</v>
      </c>
      <c r="JXK2062" s="274" t="s">
        <v>2858</v>
      </c>
      <c r="JXL2062" s="274" t="s">
        <v>2858</v>
      </c>
      <c r="JXM2062" s="274" t="s">
        <v>2858</v>
      </c>
      <c r="JXN2062" s="274" t="s">
        <v>2858</v>
      </c>
      <c r="JXO2062" s="274" t="s">
        <v>2858</v>
      </c>
      <c r="JXP2062" s="274" t="s">
        <v>2858</v>
      </c>
      <c r="JXQ2062" s="274" t="s">
        <v>2858</v>
      </c>
      <c r="JXR2062" s="274" t="s">
        <v>2858</v>
      </c>
      <c r="JXS2062" s="274" t="s">
        <v>2858</v>
      </c>
      <c r="JXT2062" s="274" t="s">
        <v>2858</v>
      </c>
      <c r="JXU2062" s="274" t="s">
        <v>2858</v>
      </c>
      <c r="JXV2062" s="274" t="s">
        <v>2858</v>
      </c>
      <c r="JXW2062" s="274" t="s">
        <v>2858</v>
      </c>
      <c r="JXX2062" s="274" t="s">
        <v>2858</v>
      </c>
      <c r="JXY2062" s="274" t="s">
        <v>2858</v>
      </c>
      <c r="JXZ2062" s="274" t="s">
        <v>2858</v>
      </c>
      <c r="JYA2062" s="274" t="s">
        <v>2858</v>
      </c>
      <c r="JYB2062" s="274" t="s">
        <v>2858</v>
      </c>
      <c r="JYC2062" s="274" t="s">
        <v>2858</v>
      </c>
      <c r="JYD2062" s="274" t="s">
        <v>2858</v>
      </c>
      <c r="JYE2062" s="274" t="s">
        <v>2858</v>
      </c>
      <c r="JYF2062" s="274" t="s">
        <v>2858</v>
      </c>
      <c r="JYG2062" s="274" t="s">
        <v>2858</v>
      </c>
      <c r="JYH2062" s="274" t="s">
        <v>2858</v>
      </c>
      <c r="JYI2062" s="274" t="s">
        <v>2858</v>
      </c>
      <c r="JYJ2062" s="274" t="s">
        <v>2858</v>
      </c>
      <c r="JYK2062" s="274" t="s">
        <v>2858</v>
      </c>
      <c r="JYL2062" s="274" t="s">
        <v>2858</v>
      </c>
      <c r="JYM2062" s="274" t="s">
        <v>2858</v>
      </c>
      <c r="JYN2062" s="274" t="s">
        <v>2858</v>
      </c>
      <c r="JYO2062" s="274" t="s">
        <v>2858</v>
      </c>
      <c r="JYP2062" s="274" t="s">
        <v>2858</v>
      </c>
      <c r="JYQ2062" s="274" t="s">
        <v>2858</v>
      </c>
      <c r="JYR2062" s="274" t="s">
        <v>2858</v>
      </c>
      <c r="JYS2062" s="274" t="s">
        <v>2858</v>
      </c>
      <c r="JYT2062" s="274" t="s">
        <v>2858</v>
      </c>
      <c r="JYU2062" s="274" t="s">
        <v>2858</v>
      </c>
      <c r="JYV2062" s="274" t="s">
        <v>2858</v>
      </c>
      <c r="JYW2062" s="274" t="s">
        <v>2858</v>
      </c>
      <c r="JYX2062" s="274" t="s">
        <v>2858</v>
      </c>
      <c r="JYY2062" s="274" t="s">
        <v>2858</v>
      </c>
      <c r="JYZ2062" s="274" t="s">
        <v>2858</v>
      </c>
      <c r="JZA2062" s="274" t="s">
        <v>2858</v>
      </c>
      <c r="JZB2062" s="274" t="s">
        <v>2858</v>
      </c>
      <c r="JZC2062" s="274" t="s">
        <v>2858</v>
      </c>
      <c r="JZD2062" s="274" t="s">
        <v>2858</v>
      </c>
      <c r="JZE2062" s="274" t="s">
        <v>2858</v>
      </c>
      <c r="JZF2062" s="274" t="s">
        <v>2858</v>
      </c>
      <c r="JZG2062" s="274" t="s">
        <v>2858</v>
      </c>
      <c r="JZH2062" s="274" t="s">
        <v>2858</v>
      </c>
      <c r="JZI2062" s="274" t="s">
        <v>2858</v>
      </c>
      <c r="JZJ2062" s="274" t="s">
        <v>2858</v>
      </c>
      <c r="JZK2062" s="274" t="s">
        <v>2858</v>
      </c>
      <c r="JZL2062" s="274" t="s">
        <v>2858</v>
      </c>
      <c r="JZM2062" s="274" t="s">
        <v>2858</v>
      </c>
      <c r="JZN2062" s="274" t="s">
        <v>2858</v>
      </c>
      <c r="JZO2062" s="274" t="s">
        <v>2858</v>
      </c>
      <c r="JZP2062" s="274" t="s">
        <v>2858</v>
      </c>
      <c r="JZQ2062" s="274" t="s">
        <v>2858</v>
      </c>
      <c r="JZR2062" s="274" t="s">
        <v>2858</v>
      </c>
      <c r="JZS2062" s="274" t="s">
        <v>2858</v>
      </c>
      <c r="JZT2062" s="274" t="s">
        <v>2858</v>
      </c>
      <c r="JZU2062" s="274" t="s">
        <v>2858</v>
      </c>
      <c r="JZV2062" s="274" t="s">
        <v>2858</v>
      </c>
      <c r="JZW2062" s="274" t="s">
        <v>2858</v>
      </c>
      <c r="JZX2062" s="274" t="s">
        <v>2858</v>
      </c>
      <c r="JZY2062" s="274" t="s">
        <v>2858</v>
      </c>
      <c r="JZZ2062" s="274" t="s">
        <v>2858</v>
      </c>
      <c r="KAA2062" s="274" t="s">
        <v>2858</v>
      </c>
      <c r="KAB2062" s="274" t="s">
        <v>2858</v>
      </c>
      <c r="KAC2062" s="274" t="s">
        <v>2858</v>
      </c>
      <c r="KAD2062" s="274" t="s">
        <v>2858</v>
      </c>
      <c r="KAE2062" s="274" t="s">
        <v>2858</v>
      </c>
      <c r="KAF2062" s="274" t="s">
        <v>2858</v>
      </c>
      <c r="KAG2062" s="274" t="s">
        <v>2858</v>
      </c>
      <c r="KAH2062" s="274" t="s">
        <v>2858</v>
      </c>
      <c r="KAI2062" s="274" t="s">
        <v>2858</v>
      </c>
      <c r="KAJ2062" s="274" t="s">
        <v>2858</v>
      </c>
      <c r="KAK2062" s="274" t="s">
        <v>2858</v>
      </c>
      <c r="KAL2062" s="274" t="s">
        <v>2858</v>
      </c>
      <c r="KAM2062" s="274" t="s">
        <v>2858</v>
      </c>
      <c r="KAN2062" s="274" t="s">
        <v>2858</v>
      </c>
      <c r="KAO2062" s="274" t="s">
        <v>2858</v>
      </c>
      <c r="KAP2062" s="274" t="s">
        <v>2858</v>
      </c>
      <c r="KAQ2062" s="274" t="s">
        <v>2858</v>
      </c>
      <c r="KAR2062" s="274" t="s">
        <v>2858</v>
      </c>
      <c r="KAS2062" s="274" t="s">
        <v>2858</v>
      </c>
      <c r="KAT2062" s="274" t="s">
        <v>2858</v>
      </c>
      <c r="KAU2062" s="274" t="s">
        <v>2858</v>
      </c>
      <c r="KAV2062" s="274" t="s">
        <v>2858</v>
      </c>
      <c r="KAW2062" s="274" t="s">
        <v>2858</v>
      </c>
      <c r="KAX2062" s="274" t="s">
        <v>2858</v>
      </c>
      <c r="KAY2062" s="274" t="s">
        <v>2858</v>
      </c>
      <c r="KAZ2062" s="274" t="s">
        <v>2858</v>
      </c>
      <c r="KBA2062" s="274" t="s">
        <v>2858</v>
      </c>
      <c r="KBB2062" s="274" t="s">
        <v>2858</v>
      </c>
      <c r="KBC2062" s="274" t="s">
        <v>2858</v>
      </c>
      <c r="KBD2062" s="274" t="s">
        <v>2858</v>
      </c>
      <c r="KBE2062" s="274" t="s">
        <v>2858</v>
      </c>
      <c r="KBF2062" s="274" t="s">
        <v>2858</v>
      </c>
      <c r="KBG2062" s="274" t="s">
        <v>2858</v>
      </c>
      <c r="KBH2062" s="274" t="s">
        <v>2858</v>
      </c>
      <c r="KBI2062" s="274" t="s">
        <v>2858</v>
      </c>
      <c r="KBJ2062" s="274" t="s">
        <v>2858</v>
      </c>
      <c r="KBK2062" s="274" t="s">
        <v>2858</v>
      </c>
      <c r="KBL2062" s="274" t="s">
        <v>2858</v>
      </c>
      <c r="KBM2062" s="274" t="s">
        <v>2858</v>
      </c>
      <c r="KBN2062" s="274" t="s">
        <v>2858</v>
      </c>
      <c r="KBO2062" s="274" t="s">
        <v>2858</v>
      </c>
      <c r="KBP2062" s="274" t="s">
        <v>2858</v>
      </c>
      <c r="KBQ2062" s="274" t="s">
        <v>2858</v>
      </c>
      <c r="KBR2062" s="274" t="s">
        <v>2858</v>
      </c>
      <c r="KBS2062" s="274" t="s">
        <v>2858</v>
      </c>
      <c r="KBT2062" s="274" t="s">
        <v>2858</v>
      </c>
      <c r="KBU2062" s="274" t="s">
        <v>2858</v>
      </c>
      <c r="KBV2062" s="274" t="s">
        <v>2858</v>
      </c>
      <c r="KBW2062" s="274" t="s">
        <v>2858</v>
      </c>
      <c r="KBX2062" s="274" t="s">
        <v>2858</v>
      </c>
      <c r="KBY2062" s="274" t="s">
        <v>2858</v>
      </c>
      <c r="KBZ2062" s="274" t="s">
        <v>2858</v>
      </c>
      <c r="KCA2062" s="274" t="s">
        <v>2858</v>
      </c>
      <c r="KCB2062" s="274" t="s">
        <v>2858</v>
      </c>
      <c r="KCC2062" s="274" t="s">
        <v>2858</v>
      </c>
      <c r="KCD2062" s="274" t="s">
        <v>2858</v>
      </c>
      <c r="KCE2062" s="274" t="s">
        <v>2858</v>
      </c>
      <c r="KCF2062" s="274" t="s">
        <v>2858</v>
      </c>
      <c r="KCG2062" s="274" t="s">
        <v>2858</v>
      </c>
      <c r="KCH2062" s="274" t="s">
        <v>2858</v>
      </c>
      <c r="KCI2062" s="274" t="s">
        <v>2858</v>
      </c>
      <c r="KCJ2062" s="274" t="s">
        <v>2858</v>
      </c>
      <c r="KCK2062" s="274" t="s">
        <v>2858</v>
      </c>
      <c r="KCL2062" s="274" t="s">
        <v>2858</v>
      </c>
      <c r="KCM2062" s="274" t="s">
        <v>2858</v>
      </c>
      <c r="KCN2062" s="274" t="s">
        <v>2858</v>
      </c>
      <c r="KCO2062" s="274" t="s">
        <v>2858</v>
      </c>
      <c r="KCP2062" s="274" t="s">
        <v>2858</v>
      </c>
      <c r="KCQ2062" s="274" t="s">
        <v>2858</v>
      </c>
      <c r="KCR2062" s="274" t="s">
        <v>2858</v>
      </c>
      <c r="KCS2062" s="274" t="s">
        <v>2858</v>
      </c>
      <c r="KCT2062" s="274" t="s">
        <v>2858</v>
      </c>
      <c r="KCU2062" s="274" t="s">
        <v>2858</v>
      </c>
      <c r="KCV2062" s="274" t="s">
        <v>2858</v>
      </c>
      <c r="KCW2062" s="274" t="s">
        <v>2858</v>
      </c>
      <c r="KCX2062" s="274" t="s">
        <v>2858</v>
      </c>
      <c r="KCY2062" s="274" t="s">
        <v>2858</v>
      </c>
      <c r="KCZ2062" s="274" t="s">
        <v>2858</v>
      </c>
      <c r="KDA2062" s="274" t="s">
        <v>2858</v>
      </c>
      <c r="KDB2062" s="274" t="s">
        <v>2858</v>
      </c>
      <c r="KDC2062" s="274" t="s">
        <v>2858</v>
      </c>
      <c r="KDD2062" s="274" t="s">
        <v>2858</v>
      </c>
      <c r="KDE2062" s="274" t="s">
        <v>2858</v>
      </c>
      <c r="KDF2062" s="274" t="s">
        <v>2858</v>
      </c>
      <c r="KDG2062" s="274" t="s">
        <v>2858</v>
      </c>
      <c r="KDH2062" s="274" t="s">
        <v>2858</v>
      </c>
      <c r="KDI2062" s="274" t="s">
        <v>2858</v>
      </c>
      <c r="KDJ2062" s="274" t="s">
        <v>2858</v>
      </c>
      <c r="KDK2062" s="274" t="s">
        <v>2858</v>
      </c>
      <c r="KDL2062" s="274" t="s">
        <v>2858</v>
      </c>
      <c r="KDM2062" s="274" t="s">
        <v>2858</v>
      </c>
      <c r="KDN2062" s="274" t="s">
        <v>2858</v>
      </c>
      <c r="KDO2062" s="274" t="s">
        <v>2858</v>
      </c>
      <c r="KDP2062" s="274" t="s">
        <v>2858</v>
      </c>
      <c r="KDQ2062" s="274" t="s">
        <v>2858</v>
      </c>
      <c r="KDR2062" s="274" t="s">
        <v>2858</v>
      </c>
      <c r="KDS2062" s="274" t="s">
        <v>2858</v>
      </c>
      <c r="KDT2062" s="274" t="s">
        <v>2858</v>
      </c>
      <c r="KDU2062" s="274" t="s">
        <v>2858</v>
      </c>
      <c r="KDV2062" s="274" t="s">
        <v>2858</v>
      </c>
      <c r="KDW2062" s="274" t="s">
        <v>2858</v>
      </c>
      <c r="KDX2062" s="274" t="s">
        <v>2858</v>
      </c>
      <c r="KDY2062" s="274" t="s">
        <v>2858</v>
      </c>
      <c r="KDZ2062" s="274" t="s">
        <v>2858</v>
      </c>
      <c r="KEA2062" s="274" t="s">
        <v>2858</v>
      </c>
      <c r="KEB2062" s="274" t="s">
        <v>2858</v>
      </c>
      <c r="KEC2062" s="274" t="s">
        <v>2858</v>
      </c>
      <c r="KED2062" s="274" t="s">
        <v>2858</v>
      </c>
      <c r="KEE2062" s="274" t="s">
        <v>2858</v>
      </c>
      <c r="KEF2062" s="274" t="s">
        <v>2858</v>
      </c>
      <c r="KEG2062" s="274" t="s">
        <v>2858</v>
      </c>
      <c r="KEH2062" s="274" t="s">
        <v>2858</v>
      </c>
      <c r="KEI2062" s="274" t="s">
        <v>2858</v>
      </c>
      <c r="KEJ2062" s="274" t="s">
        <v>2858</v>
      </c>
      <c r="KEK2062" s="274" t="s">
        <v>2858</v>
      </c>
      <c r="KEL2062" s="274" t="s">
        <v>2858</v>
      </c>
      <c r="KEM2062" s="274" t="s">
        <v>2858</v>
      </c>
      <c r="KEN2062" s="274" t="s">
        <v>2858</v>
      </c>
      <c r="KEO2062" s="274" t="s">
        <v>2858</v>
      </c>
      <c r="KEP2062" s="274" t="s">
        <v>2858</v>
      </c>
      <c r="KEQ2062" s="274" t="s">
        <v>2858</v>
      </c>
      <c r="KER2062" s="274" t="s">
        <v>2858</v>
      </c>
      <c r="KES2062" s="274" t="s">
        <v>2858</v>
      </c>
      <c r="KET2062" s="274" t="s">
        <v>2858</v>
      </c>
      <c r="KEU2062" s="274" t="s">
        <v>2858</v>
      </c>
      <c r="KEV2062" s="274" t="s">
        <v>2858</v>
      </c>
      <c r="KEW2062" s="274" t="s">
        <v>2858</v>
      </c>
      <c r="KEX2062" s="274" t="s">
        <v>2858</v>
      </c>
      <c r="KEY2062" s="274" t="s">
        <v>2858</v>
      </c>
      <c r="KEZ2062" s="274" t="s">
        <v>2858</v>
      </c>
      <c r="KFA2062" s="274" t="s">
        <v>2858</v>
      </c>
      <c r="KFB2062" s="274" t="s">
        <v>2858</v>
      </c>
      <c r="KFC2062" s="274" t="s">
        <v>2858</v>
      </c>
      <c r="KFD2062" s="274" t="s">
        <v>2858</v>
      </c>
      <c r="KFE2062" s="274" t="s">
        <v>2858</v>
      </c>
      <c r="KFF2062" s="274" t="s">
        <v>2858</v>
      </c>
      <c r="KFG2062" s="274" t="s">
        <v>2858</v>
      </c>
      <c r="KFH2062" s="274" t="s">
        <v>2858</v>
      </c>
      <c r="KFI2062" s="274" t="s">
        <v>2858</v>
      </c>
      <c r="KFJ2062" s="274" t="s">
        <v>2858</v>
      </c>
      <c r="KFK2062" s="274" t="s">
        <v>2858</v>
      </c>
      <c r="KFL2062" s="274" t="s">
        <v>2858</v>
      </c>
      <c r="KFM2062" s="274" t="s">
        <v>2858</v>
      </c>
      <c r="KFN2062" s="274" t="s">
        <v>2858</v>
      </c>
      <c r="KFO2062" s="274" t="s">
        <v>2858</v>
      </c>
      <c r="KFP2062" s="274" t="s">
        <v>2858</v>
      </c>
      <c r="KFQ2062" s="274" t="s">
        <v>2858</v>
      </c>
      <c r="KFR2062" s="274" t="s">
        <v>2858</v>
      </c>
      <c r="KFS2062" s="274" t="s">
        <v>2858</v>
      </c>
      <c r="KFT2062" s="274" t="s">
        <v>2858</v>
      </c>
      <c r="KFU2062" s="274" t="s">
        <v>2858</v>
      </c>
      <c r="KFV2062" s="274" t="s">
        <v>2858</v>
      </c>
      <c r="KFW2062" s="274" t="s">
        <v>2858</v>
      </c>
      <c r="KFX2062" s="274" t="s">
        <v>2858</v>
      </c>
      <c r="KFY2062" s="274" t="s">
        <v>2858</v>
      </c>
      <c r="KFZ2062" s="274" t="s">
        <v>2858</v>
      </c>
      <c r="KGA2062" s="274" t="s">
        <v>2858</v>
      </c>
      <c r="KGB2062" s="274" t="s">
        <v>2858</v>
      </c>
      <c r="KGC2062" s="274" t="s">
        <v>2858</v>
      </c>
      <c r="KGD2062" s="274" t="s">
        <v>2858</v>
      </c>
      <c r="KGE2062" s="274" t="s">
        <v>2858</v>
      </c>
      <c r="KGF2062" s="274" t="s">
        <v>2858</v>
      </c>
      <c r="KGG2062" s="274" t="s">
        <v>2858</v>
      </c>
      <c r="KGH2062" s="274" t="s">
        <v>2858</v>
      </c>
      <c r="KGI2062" s="274" t="s">
        <v>2858</v>
      </c>
      <c r="KGJ2062" s="274" t="s">
        <v>2858</v>
      </c>
      <c r="KGK2062" s="274" t="s">
        <v>2858</v>
      </c>
      <c r="KGL2062" s="274" t="s">
        <v>2858</v>
      </c>
      <c r="KGM2062" s="274" t="s">
        <v>2858</v>
      </c>
      <c r="KGN2062" s="274" t="s">
        <v>2858</v>
      </c>
      <c r="KGO2062" s="274" t="s">
        <v>2858</v>
      </c>
      <c r="KGP2062" s="274" t="s">
        <v>2858</v>
      </c>
      <c r="KGQ2062" s="274" t="s">
        <v>2858</v>
      </c>
      <c r="KGR2062" s="274" t="s">
        <v>2858</v>
      </c>
      <c r="KGS2062" s="274" t="s">
        <v>2858</v>
      </c>
      <c r="KGT2062" s="274" t="s">
        <v>2858</v>
      </c>
      <c r="KGU2062" s="274" t="s">
        <v>2858</v>
      </c>
      <c r="KGV2062" s="274" t="s">
        <v>2858</v>
      </c>
      <c r="KGW2062" s="274" t="s">
        <v>2858</v>
      </c>
      <c r="KGX2062" s="274" t="s">
        <v>2858</v>
      </c>
      <c r="KGY2062" s="274" t="s">
        <v>2858</v>
      </c>
      <c r="KGZ2062" s="274" t="s">
        <v>2858</v>
      </c>
      <c r="KHA2062" s="274" t="s">
        <v>2858</v>
      </c>
      <c r="KHB2062" s="274" t="s">
        <v>2858</v>
      </c>
      <c r="KHC2062" s="274" t="s">
        <v>2858</v>
      </c>
      <c r="KHD2062" s="274" t="s">
        <v>2858</v>
      </c>
      <c r="KHE2062" s="274" t="s">
        <v>2858</v>
      </c>
      <c r="KHF2062" s="274" t="s">
        <v>2858</v>
      </c>
      <c r="KHG2062" s="274" t="s">
        <v>2858</v>
      </c>
      <c r="KHH2062" s="274" t="s">
        <v>2858</v>
      </c>
      <c r="KHI2062" s="274" t="s">
        <v>2858</v>
      </c>
      <c r="KHJ2062" s="274" t="s">
        <v>2858</v>
      </c>
      <c r="KHK2062" s="274" t="s">
        <v>2858</v>
      </c>
      <c r="KHL2062" s="274" t="s">
        <v>2858</v>
      </c>
      <c r="KHM2062" s="274" t="s">
        <v>2858</v>
      </c>
      <c r="KHN2062" s="274" t="s">
        <v>2858</v>
      </c>
      <c r="KHO2062" s="274" t="s">
        <v>2858</v>
      </c>
      <c r="KHP2062" s="274" t="s">
        <v>2858</v>
      </c>
      <c r="KHQ2062" s="274" t="s">
        <v>2858</v>
      </c>
      <c r="KHR2062" s="274" t="s">
        <v>2858</v>
      </c>
      <c r="KHS2062" s="274" t="s">
        <v>2858</v>
      </c>
      <c r="KHT2062" s="274" t="s">
        <v>2858</v>
      </c>
      <c r="KHU2062" s="274" t="s">
        <v>2858</v>
      </c>
      <c r="KHV2062" s="274" t="s">
        <v>2858</v>
      </c>
      <c r="KHW2062" s="274" t="s">
        <v>2858</v>
      </c>
      <c r="KHX2062" s="274" t="s">
        <v>2858</v>
      </c>
      <c r="KHY2062" s="274" t="s">
        <v>2858</v>
      </c>
      <c r="KHZ2062" s="274" t="s">
        <v>2858</v>
      </c>
      <c r="KIA2062" s="274" t="s">
        <v>2858</v>
      </c>
      <c r="KIB2062" s="274" t="s">
        <v>2858</v>
      </c>
      <c r="KIC2062" s="274" t="s">
        <v>2858</v>
      </c>
      <c r="KID2062" s="274" t="s">
        <v>2858</v>
      </c>
      <c r="KIE2062" s="274" t="s">
        <v>2858</v>
      </c>
      <c r="KIF2062" s="274" t="s">
        <v>2858</v>
      </c>
      <c r="KIG2062" s="274" t="s">
        <v>2858</v>
      </c>
      <c r="KIH2062" s="274" t="s">
        <v>2858</v>
      </c>
      <c r="KII2062" s="274" t="s">
        <v>2858</v>
      </c>
      <c r="KIJ2062" s="274" t="s">
        <v>2858</v>
      </c>
      <c r="KIK2062" s="274" t="s">
        <v>2858</v>
      </c>
      <c r="KIL2062" s="274" t="s">
        <v>2858</v>
      </c>
      <c r="KIM2062" s="274" t="s">
        <v>2858</v>
      </c>
      <c r="KIN2062" s="274" t="s">
        <v>2858</v>
      </c>
      <c r="KIO2062" s="274" t="s">
        <v>2858</v>
      </c>
      <c r="KIP2062" s="274" t="s">
        <v>2858</v>
      </c>
      <c r="KIQ2062" s="274" t="s">
        <v>2858</v>
      </c>
      <c r="KIR2062" s="274" t="s">
        <v>2858</v>
      </c>
      <c r="KIS2062" s="274" t="s">
        <v>2858</v>
      </c>
      <c r="KIT2062" s="274" t="s">
        <v>2858</v>
      </c>
      <c r="KIU2062" s="274" t="s">
        <v>2858</v>
      </c>
      <c r="KIV2062" s="274" t="s">
        <v>2858</v>
      </c>
      <c r="KIW2062" s="274" t="s">
        <v>2858</v>
      </c>
      <c r="KIX2062" s="274" t="s">
        <v>2858</v>
      </c>
      <c r="KIY2062" s="274" t="s">
        <v>2858</v>
      </c>
      <c r="KIZ2062" s="274" t="s">
        <v>2858</v>
      </c>
      <c r="KJA2062" s="274" t="s">
        <v>2858</v>
      </c>
      <c r="KJB2062" s="274" t="s">
        <v>2858</v>
      </c>
      <c r="KJC2062" s="274" t="s">
        <v>2858</v>
      </c>
      <c r="KJD2062" s="274" t="s">
        <v>2858</v>
      </c>
      <c r="KJE2062" s="274" t="s">
        <v>2858</v>
      </c>
      <c r="KJF2062" s="274" t="s">
        <v>2858</v>
      </c>
      <c r="KJG2062" s="274" t="s">
        <v>2858</v>
      </c>
      <c r="KJH2062" s="274" t="s">
        <v>2858</v>
      </c>
      <c r="KJI2062" s="274" t="s">
        <v>2858</v>
      </c>
      <c r="KJJ2062" s="274" t="s">
        <v>2858</v>
      </c>
      <c r="KJK2062" s="274" t="s">
        <v>2858</v>
      </c>
      <c r="KJL2062" s="274" t="s">
        <v>2858</v>
      </c>
      <c r="KJM2062" s="274" t="s">
        <v>2858</v>
      </c>
      <c r="KJN2062" s="274" t="s">
        <v>2858</v>
      </c>
      <c r="KJO2062" s="274" t="s">
        <v>2858</v>
      </c>
      <c r="KJP2062" s="274" t="s">
        <v>2858</v>
      </c>
      <c r="KJQ2062" s="274" t="s">
        <v>2858</v>
      </c>
      <c r="KJR2062" s="274" t="s">
        <v>2858</v>
      </c>
      <c r="KJS2062" s="274" t="s">
        <v>2858</v>
      </c>
      <c r="KJT2062" s="274" t="s">
        <v>2858</v>
      </c>
      <c r="KJU2062" s="274" t="s">
        <v>2858</v>
      </c>
      <c r="KJV2062" s="274" t="s">
        <v>2858</v>
      </c>
      <c r="KJW2062" s="274" t="s">
        <v>2858</v>
      </c>
      <c r="KJX2062" s="274" t="s">
        <v>2858</v>
      </c>
      <c r="KJY2062" s="274" t="s">
        <v>2858</v>
      </c>
      <c r="KJZ2062" s="274" t="s">
        <v>2858</v>
      </c>
      <c r="KKA2062" s="274" t="s">
        <v>2858</v>
      </c>
      <c r="KKB2062" s="274" t="s">
        <v>2858</v>
      </c>
      <c r="KKC2062" s="274" t="s">
        <v>2858</v>
      </c>
      <c r="KKD2062" s="274" t="s">
        <v>2858</v>
      </c>
      <c r="KKE2062" s="274" t="s">
        <v>2858</v>
      </c>
      <c r="KKF2062" s="274" t="s">
        <v>2858</v>
      </c>
      <c r="KKG2062" s="274" t="s">
        <v>2858</v>
      </c>
      <c r="KKH2062" s="274" t="s">
        <v>2858</v>
      </c>
      <c r="KKI2062" s="274" t="s">
        <v>2858</v>
      </c>
      <c r="KKJ2062" s="274" t="s">
        <v>2858</v>
      </c>
      <c r="KKK2062" s="274" t="s">
        <v>2858</v>
      </c>
      <c r="KKL2062" s="274" t="s">
        <v>2858</v>
      </c>
      <c r="KKM2062" s="274" t="s">
        <v>2858</v>
      </c>
      <c r="KKN2062" s="274" t="s">
        <v>2858</v>
      </c>
      <c r="KKO2062" s="274" t="s">
        <v>2858</v>
      </c>
      <c r="KKP2062" s="274" t="s">
        <v>2858</v>
      </c>
      <c r="KKQ2062" s="274" t="s">
        <v>2858</v>
      </c>
      <c r="KKR2062" s="274" t="s">
        <v>2858</v>
      </c>
      <c r="KKS2062" s="274" t="s">
        <v>2858</v>
      </c>
      <c r="KKT2062" s="274" t="s">
        <v>2858</v>
      </c>
      <c r="KKU2062" s="274" t="s">
        <v>2858</v>
      </c>
      <c r="KKV2062" s="274" t="s">
        <v>2858</v>
      </c>
      <c r="KKW2062" s="274" t="s">
        <v>2858</v>
      </c>
      <c r="KKX2062" s="274" t="s">
        <v>2858</v>
      </c>
      <c r="KKY2062" s="274" t="s">
        <v>2858</v>
      </c>
      <c r="KKZ2062" s="274" t="s">
        <v>2858</v>
      </c>
      <c r="KLA2062" s="274" t="s">
        <v>2858</v>
      </c>
      <c r="KLB2062" s="274" t="s">
        <v>2858</v>
      </c>
      <c r="KLC2062" s="274" t="s">
        <v>2858</v>
      </c>
      <c r="KLD2062" s="274" t="s">
        <v>2858</v>
      </c>
      <c r="KLE2062" s="274" t="s">
        <v>2858</v>
      </c>
      <c r="KLF2062" s="274" t="s">
        <v>2858</v>
      </c>
      <c r="KLG2062" s="274" t="s">
        <v>2858</v>
      </c>
      <c r="KLH2062" s="274" t="s">
        <v>2858</v>
      </c>
      <c r="KLI2062" s="274" t="s">
        <v>2858</v>
      </c>
      <c r="KLJ2062" s="274" t="s">
        <v>2858</v>
      </c>
      <c r="KLK2062" s="274" t="s">
        <v>2858</v>
      </c>
      <c r="KLL2062" s="274" t="s">
        <v>2858</v>
      </c>
      <c r="KLM2062" s="274" t="s">
        <v>2858</v>
      </c>
      <c r="KLN2062" s="274" t="s">
        <v>2858</v>
      </c>
      <c r="KLO2062" s="274" t="s">
        <v>2858</v>
      </c>
      <c r="KLP2062" s="274" t="s">
        <v>2858</v>
      </c>
      <c r="KLQ2062" s="274" t="s">
        <v>2858</v>
      </c>
      <c r="KLR2062" s="274" t="s">
        <v>2858</v>
      </c>
      <c r="KLS2062" s="274" t="s">
        <v>2858</v>
      </c>
      <c r="KLT2062" s="274" t="s">
        <v>2858</v>
      </c>
      <c r="KLU2062" s="274" t="s">
        <v>2858</v>
      </c>
      <c r="KLV2062" s="274" t="s">
        <v>2858</v>
      </c>
      <c r="KLW2062" s="274" t="s">
        <v>2858</v>
      </c>
      <c r="KLX2062" s="274" t="s">
        <v>2858</v>
      </c>
      <c r="KLY2062" s="274" t="s">
        <v>2858</v>
      </c>
      <c r="KLZ2062" s="274" t="s">
        <v>2858</v>
      </c>
      <c r="KMA2062" s="274" t="s">
        <v>2858</v>
      </c>
      <c r="KMB2062" s="274" t="s">
        <v>2858</v>
      </c>
      <c r="KMC2062" s="274" t="s">
        <v>2858</v>
      </c>
      <c r="KMD2062" s="274" t="s">
        <v>2858</v>
      </c>
      <c r="KME2062" s="274" t="s">
        <v>2858</v>
      </c>
      <c r="KMF2062" s="274" t="s">
        <v>2858</v>
      </c>
      <c r="KMG2062" s="274" t="s">
        <v>2858</v>
      </c>
      <c r="KMH2062" s="274" t="s">
        <v>2858</v>
      </c>
      <c r="KMI2062" s="274" t="s">
        <v>2858</v>
      </c>
      <c r="KMJ2062" s="274" t="s">
        <v>2858</v>
      </c>
      <c r="KMK2062" s="274" t="s">
        <v>2858</v>
      </c>
      <c r="KML2062" s="274" t="s">
        <v>2858</v>
      </c>
      <c r="KMM2062" s="274" t="s">
        <v>2858</v>
      </c>
      <c r="KMN2062" s="274" t="s">
        <v>2858</v>
      </c>
      <c r="KMO2062" s="274" t="s">
        <v>2858</v>
      </c>
      <c r="KMP2062" s="274" t="s">
        <v>2858</v>
      </c>
      <c r="KMQ2062" s="274" t="s">
        <v>2858</v>
      </c>
      <c r="KMR2062" s="274" t="s">
        <v>2858</v>
      </c>
      <c r="KMS2062" s="274" t="s">
        <v>2858</v>
      </c>
      <c r="KMT2062" s="274" t="s">
        <v>2858</v>
      </c>
      <c r="KMU2062" s="274" t="s">
        <v>2858</v>
      </c>
      <c r="KMV2062" s="274" t="s">
        <v>2858</v>
      </c>
      <c r="KMW2062" s="274" t="s">
        <v>2858</v>
      </c>
      <c r="KMX2062" s="274" t="s">
        <v>2858</v>
      </c>
      <c r="KMY2062" s="274" t="s">
        <v>2858</v>
      </c>
      <c r="KMZ2062" s="274" t="s">
        <v>2858</v>
      </c>
      <c r="KNA2062" s="274" t="s">
        <v>2858</v>
      </c>
      <c r="KNB2062" s="274" t="s">
        <v>2858</v>
      </c>
      <c r="KNC2062" s="274" t="s">
        <v>2858</v>
      </c>
      <c r="KND2062" s="274" t="s">
        <v>2858</v>
      </c>
      <c r="KNE2062" s="274" t="s">
        <v>2858</v>
      </c>
      <c r="KNF2062" s="274" t="s">
        <v>2858</v>
      </c>
      <c r="KNG2062" s="274" t="s">
        <v>2858</v>
      </c>
      <c r="KNH2062" s="274" t="s">
        <v>2858</v>
      </c>
      <c r="KNI2062" s="274" t="s">
        <v>2858</v>
      </c>
      <c r="KNJ2062" s="274" t="s">
        <v>2858</v>
      </c>
      <c r="KNK2062" s="274" t="s">
        <v>2858</v>
      </c>
      <c r="KNL2062" s="274" t="s">
        <v>2858</v>
      </c>
      <c r="KNM2062" s="274" t="s">
        <v>2858</v>
      </c>
      <c r="KNN2062" s="274" t="s">
        <v>2858</v>
      </c>
      <c r="KNO2062" s="274" t="s">
        <v>2858</v>
      </c>
      <c r="KNP2062" s="274" t="s">
        <v>2858</v>
      </c>
      <c r="KNQ2062" s="274" t="s">
        <v>2858</v>
      </c>
      <c r="KNR2062" s="274" t="s">
        <v>2858</v>
      </c>
      <c r="KNS2062" s="274" t="s">
        <v>2858</v>
      </c>
      <c r="KNT2062" s="274" t="s">
        <v>2858</v>
      </c>
      <c r="KNU2062" s="274" t="s">
        <v>2858</v>
      </c>
      <c r="KNV2062" s="274" t="s">
        <v>2858</v>
      </c>
      <c r="KNW2062" s="274" t="s">
        <v>2858</v>
      </c>
      <c r="KNX2062" s="274" t="s">
        <v>2858</v>
      </c>
      <c r="KNY2062" s="274" t="s">
        <v>2858</v>
      </c>
      <c r="KNZ2062" s="274" t="s">
        <v>2858</v>
      </c>
      <c r="KOA2062" s="274" t="s">
        <v>2858</v>
      </c>
      <c r="KOB2062" s="274" t="s">
        <v>2858</v>
      </c>
      <c r="KOC2062" s="274" t="s">
        <v>2858</v>
      </c>
      <c r="KOD2062" s="274" t="s">
        <v>2858</v>
      </c>
      <c r="KOE2062" s="274" t="s">
        <v>2858</v>
      </c>
      <c r="KOF2062" s="274" t="s">
        <v>2858</v>
      </c>
      <c r="KOG2062" s="274" t="s">
        <v>2858</v>
      </c>
      <c r="KOH2062" s="274" t="s">
        <v>2858</v>
      </c>
      <c r="KOI2062" s="274" t="s">
        <v>2858</v>
      </c>
      <c r="KOJ2062" s="274" t="s">
        <v>2858</v>
      </c>
      <c r="KOK2062" s="274" t="s">
        <v>2858</v>
      </c>
      <c r="KOL2062" s="274" t="s">
        <v>2858</v>
      </c>
      <c r="KOM2062" s="274" t="s">
        <v>2858</v>
      </c>
      <c r="KON2062" s="274" t="s">
        <v>2858</v>
      </c>
      <c r="KOO2062" s="274" t="s">
        <v>2858</v>
      </c>
      <c r="KOP2062" s="274" t="s">
        <v>2858</v>
      </c>
      <c r="KOQ2062" s="274" t="s">
        <v>2858</v>
      </c>
      <c r="KOR2062" s="274" t="s">
        <v>2858</v>
      </c>
      <c r="KOS2062" s="274" t="s">
        <v>2858</v>
      </c>
      <c r="KOT2062" s="274" t="s">
        <v>2858</v>
      </c>
      <c r="KOU2062" s="274" t="s">
        <v>2858</v>
      </c>
      <c r="KOV2062" s="274" t="s">
        <v>2858</v>
      </c>
      <c r="KOW2062" s="274" t="s">
        <v>2858</v>
      </c>
      <c r="KOX2062" s="274" t="s">
        <v>2858</v>
      </c>
      <c r="KOY2062" s="274" t="s">
        <v>2858</v>
      </c>
      <c r="KOZ2062" s="274" t="s">
        <v>2858</v>
      </c>
      <c r="KPA2062" s="274" t="s">
        <v>2858</v>
      </c>
      <c r="KPB2062" s="274" t="s">
        <v>2858</v>
      </c>
      <c r="KPC2062" s="274" t="s">
        <v>2858</v>
      </c>
      <c r="KPD2062" s="274" t="s">
        <v>2858</v>
      </c>
      <c r="KPE2062" s="274" t="s">
        <v>2858</v>
      </c>
      <c r="KPF2062" s="274" t="s">
        <v>2858</v>
      </c>
      <c r="KPG2062" s="274" t="s">
        <v>2858</v>
      </c>
      <c r="KPH2062" s="274" t="s">
        <v>2858</v>
      </c>
      <c r="KPI2062" s="274" t="s">
        <v>2858</v>
      </c>
      <c r="KPJ2062" s="274" t="s">
        <v>2858</v>
      </c>
      <c r="KPK2062" s="274" t="s">
        <v>2858</v>
      </c>
      <c r="KPL2062" s="274" t="s">
        <v>2858</v>
      </c>
      <c r="KPM2062" s="274" t="s">
        <v>2858</v>
      </c>
      <c r="KPN2062" s="274" t="s">
        <v>2858</v>
      </c>
      <c r="KPO2062" s="274" t="s">
        <v>2858</v>
      </c>
      <c r="KPP2062" s="274" t="s">
        <v>2858</v>
      </c>
      <c r="KPQ2062" s="274" t="s">
        <v>2858</v>
      </c>
      <c r="KPR2062" s="274" t="s">
        <v>2858</v>
      </c>
      <c r="KPS2062" s="274" t="s">
        <v>2858</v>
      </c>
      <c r="KPT2062" s="274" t="s">
        <v>2858</v>
      </c>
      <c r="KPU2062" s="274" t="s">
        <v>2858</v>
      </c>
      <c r="KPV2062" s="274" t="s">
        <v>2858</v>
      </c>
      <c r="KPW2062" s="274" t="s">
        <v>2858</v>
      </c>
      <c r="KPX2062" s="274" t="s">
        <v>2858</v>
      </c>
      <c r="KPY2062" s="274" t="s">
        <v>2858</v>
      </c>
      <c r="KPZ2062" s="274" t="s">
        <v>2858</v>
      </c>
      <c r="KQA2062" s="274" t="s">
        <v>2858</v>
      </c>
      <c r="KQB2062" s="274" t="s">
        <v>2858</v>
      </c>
      <c r="KQC2062" s="274" t="s">
        <v>2858</v>
      </c>
      <c r="KQD2062" s="274" t="s">
        <v>2858</v>
      </c>
      <c r="KQE2062" s="274" t="s">
        <v>2858</v>
      </c>
      <c r="KQF2062" s="274" t="s">
        <v>2858</v>
      </c>
      <c r="KQG2062" s="274" t="s">
        <v>2858</v>
      </c>
      <c r="KQH2062" s="274" t="s">
        <v>2858</v>
      </c>
      <c r="KQI2062" s="274" t="s">
        <v>2858</v>
      </c>
      <c r="KQJ2062" s="274" t="s">
        <v>2858</v>
      </c>
      <c r="KQK2062" s="274" t="s">
        <v>2858</v>
      </c>
      <c r="KQL2062" s="274" t="s">
        <v>2858</v>
      </c>
      <c r="KQM2062" s="274" t="s">
        <v>2858</v>
      </c>
      <c r="KQN2062" s="274" t="s">
        <v>2858</v>
      </c>
      <c r="KQO2062" s="274" t="s">
        <v>2858</v>
      </c>
      <c r="KQP2062" s="274" t="s">
        <v>2858</v>
      </c>
      <c r="KQQ2062" s="274" t="s">
        <v>2858</v>
      </c>
      <c r="KQR2062" s="274" t="s">
        <v>2858</v>
      </c>
      <c r="KQS2062" s="274" t="s">
        <v>2858</v>
      </c>
      <c r="KQT2062" s="274" t="s">
        <v>2858</v>
      </c>
      <c r="KQU2062" s="274" t="s">
        <v>2858</v>
      </c>
      <c r="KQV2062" s="274" t="s">
        <v>2858</v>
      </c>
      <c r="KQW2062" s="274" t="s">
        <v>2858</v>
      </c>
      <c r="KQX2062" s="274" t="s">
        <v>2858</v>
      </c>
      <c r="KQY2062" s="274" t="s">
        <v>2858</v>
      </c>
      <c r="KQZ2062" s="274" t="s">
        <v>2858</v>
      </c>
      <c r="KRA2062" s="274" t="s">
        <v>2858</v>
      </c>
      <c r="KRB2062" s="274" t="s">
        <v>2858</v>
      </c>
      <c r="KRC2062" s="274" t="s">
        <v>2858</v>
      </c>
      <c r="KRD2062" s="274" t="s">
        <v>2858</v>
      </c>
      <c r="KRE2062" s="274" t="s">
        <v>2858</v>
      </c>
      <c r="KRF2062" s="274" t="s">
        <v>2858</v>
      </c>
      <c r="KRG2062" s="274" t="s">
        <v>2858</v>
      </c>
      <c r="KRH2062" s="274" t="s">
        <v>2858</v>
      </c>
      <c r="KRI2062" s="274" t="s">
        <v>2858</v>
      </c>
      <c r="KRJ2062" s="274" t="s">
        <v>2858</v>
      </c>
      <c r="KRK2062" s="274" t="s">
        <v>2858</v>
      </c>
      <c r="KRL2062" s="274" t="s">
        <v>2858</v>
      </c>
      <c r="KRM2062" s="274" t="s">
        <v>2858</v>
      </c>
      <c r="KRN2062" s="274" t="s">
        <v>2858</v>
      </c>
      <c r="KRO2062" s="274" t="s">
        <v>2858</v>
      </c>
      <c r="KRP2062" s="274" t="s">
        <v>2858</v>
      </c>
      <c r="KRQ2062" s="274" t="s">
        <v>2858</v>
      </c>
      <c r="KRR2062" s="274" t="s">
        <v>2858</v>
      </c>
      <c r="KRS2062" s="274" t="s">
        <v>2858</v>
      </c>
      <c r="KRT2062" s="274" t="s">
        <v>2858</v>
      </c>
      <c r="KRU2062" s="274" t="s">
        <v>2858</v>
      </c>
      <c r="KRV2062" s="274" t="s">
        <v>2858</v>
      </c>
      <c r="KRW2062" s="274" t="s">
        <v>2858</v>
      </c>
      <c r="KRX2062" s="274" t="s">
        <v>2858</v>
      </c>
      <c r="KRY2062" s="274" t="s">
        <v>2858</v>
      </c>
      <c r="KRZ2062" s="274" t="s">
        <v>2858</v>
      </c>
      <c r="KSA2062" s="274" t="s">
        <v>2858</v>
      </c>
      <c r="KSB2062" s="274" t="s">
        <v>2858</v>
      </c>
      <c r="KSC2062" s="274" t="s">
        <v>2858</v>
      </c>
      <c r="KSD2062" s="274" t="s">
        <v>2858</v>
      </c>
      <c r="KSE2062" s="274" t="s">
        <v>2858</v>
      </c>
      <c r="KSF2062" s="274" t="s">
        <v>2858</v>
      </c>
      <c r="KSG2062" s="274" t="s">
        <v>2858</v>
      </c>
      <c r="KSH2062" s="274" t="s">
        <v>2858</v>
      </c>
      <c r="KSI2062" s="274" t="s">
        <v>2858</v>
      </c>
      <c r="KSJ2062" s="274" t="s">
        <v>2858</v>
      </c>
      <c r="KSK2062" s="274" t="s">
        <v>2858</v>
      </c>
      <c r="KSL2062" s="274" t="s">
        <v>2858</v>
      </c>
      <c r="KSM2062" s="274" t="s">
        <v>2858</v>
      </c>
      <c r="KSN2062" s="274" t="s">
        <v>2858</v>
      </c>
      <c r="KSO2062" s="274" t="s">
        <v>2858</v>
      </c>
      <c r="KSP2062" s="274" t="s">
        <v>2858</v>
      </c>
      <c r="KSQ2062" s="274" t="s">
        <v>2858</v>
      </c>
      <c r="KSR2062" s="274" t="s">
        <v>2858</v>
      </c>
      <c r="KSS2062" s="274" t="s">
        <v>2858</v>
      </c>
      <c r="KST2062" s="274" t="s">
        <v>2858</v>
      </c>
      <c r="KSU2062" s="274" t="s">
        <v>2858</v>
      </c>
      <c r="KSV2062" s="274" t="s">
        <v>2858</v>
      </c>
      <c r="KSW2062" s="274" t="s">
        <v>2858</v>
      </c>
      <c r="KSX2062" s="274" t="s">
        <v>2858</v>
      </c>
      <c r="KSY2062" s="274" t="s">
        <v>2858</v>
      </c>
      <c r="KSZ2062" s="274" t="s">
        <v>2858</v>
      </c>
      <c r="KTA2062" s="274" t="s">
        <v>2858</v>
      </c>
      <c r="KTB2062" s="274" t="s">
        <v>2858</v>
      </c>
      <c r="KTC2062" s="274" t="s">
        <v>2858</v>
      </c>
      <c r="KTD2062" s="274" t="s">
        <v>2858</v>
      </c>
      <c r="KTE2062" s="274" t="s">
        <v>2858</v>
      </c>
      <c r="KTF2062" s="274" t="s">
        <v>2858</v>
      </c>
      <c r="KTG2062" s="274" t="s">
        <v>2858</v>
      </c>
      <c r="KTH2062" s="274" t="s">
        <v>2858</v>
      </c>
      <c r="KTI2062" s="274" t="s">
        <v>2858</v>
      </c>
      <c r="KTJ2062" s="274" t="s">
        <v>2858</v>
      </c>
      <c r="KTK2062" s="274" t="s">
        <v>2858</v>
      </c>
      <c r="KTL2062" s="274" t="s">
        <v>2858</v>
      </c>
      <c r="KTM2062" s="274" t="s">
        <v>2858</v>
      </c>
      <c r="KTN2062" s="274" t="s">
        <v>2858</v>
      </c>
      <c r="KTO2062" s="274" t="s">
        <v>2858</v>
      </c>
      <c r="KTP2062" s="274" t="s">
        <v>2858</v>
      </c>
      <c r="KTQ2062" s="274" t="s">
        <v>2858</v>
      </c>
      <c r="KTR2062" s="274" t="s">
        <v>2858</v>
      </c>
      <c r="KTS2062" s="274" t="s">
        <v>2858</v>
      </c>
      <c r="KTT2062" s="274" t="s">
        <v>2858</v>
      </c>
      <c r="KTU2062" s="274" t="s">
        <v>2858</v>
      </c>
      <c r="KTV2062" s="274" t="s">
        <v>2858</v>
      </c>
      <c r="KTW2062" s="274" t="s">
        <v>2858</v>
      </c>
      <c r="KTX2062" s="274" t="s">
        <v>2858</v>
      </c>
      <c r="KTY2062" s="274" t="s">
        <v>2858</v>
      </c>
      <c r="KTZ2062" s="274" t="s">
        <v>2858</v>
      </c>
      <c r="KUA2062" s="274" t="s">
        <v>2858</v>
      </c>
      <c r="KUB2062" s="274" t="s">
        <v>2858</v>
      </c>
      <c r="KUC2062" s="274" t="s">
        <v>2858</v>
      </c>
      <c r="KUD2062" s="274" t="s">
        <v>2858</v>
      </c>
      <c r="KUE2062" s="274" t="s">
        <v>2858</v>
      </c>
      <c r="KUF2062" s="274" t="s">
        <v>2858</v>
      </c>
      <c r="KUG2062" s="274" t="s">
        <v>2858</v>
      </c>
      <c r="KUH2062" s="274" t="s">
        <v>2858</v>
      </c>
      <c r="KUI2062" s="274" t="s">
        <v>2858</v>
      </c>
      <c r="KUJ2062" s="274" t="s">
        <v>2858</v>
      </c>
      <c r="KUK2062" s="274" t="s">
        <v>2858</v>
      </c>
      <c r="KUL2062" s="274" t="s">
        <v>2858</v>
      </c>
      <c r="KUM2062" s="274" t="s">
        <v>2858</v>
      </c>
      <c r="KUN2062" s="274" t="s">
        <v>2858</v>
      </c>
      <c r="KUO2062" s="274" t="s">
        <v>2858</v>
      </c>
      <c r="KUP2062" s="274" t="s">
        <v>2858</v>
      </c>
      <c r="KUQ2062" s="274" t="s">
        <v>2858</v>
      </c>
      <c r="KUR2062" s="274" t="s">
        <v>2858</v>
      </c>
      <c r="KUS2062" s="274" t="s">
        <v>2858</v>
      </c>
      <c r="KUT2062" s="274" t="s">
        <v>2858</v>
      </c>
      <c r="KUU2062" s="274" t="s">
        <v>2858</v>
      </c>
      <c r="KUV2062" s="274" t="s">
        <v>2858</v>
      </c>
      <c r="KUW2062" s="274" t="s">
        <v>2858</v>
      </c>
      <c r="KUX2062" s="274" t="s">
        <v>2858</v>
      </c>
      <c r="KUY2062" s="274" t="s">
        <v>2858</v>
      </c>
      <c r="KUZ2062" s="274" t="s">
        <v>2858</v>
      </c>
      <c r="KVA2062" s="274" t="s">
        <v>2858</v>
      </c>
      <c r="KVB2062" s="274" t="s">
        <v>2858</v>
      </c>
      <c r="KVC2062" s="274" t="s">
        <v>2858</v>
      </c>
      <c r="KVD2062" s="274" t="s">
        <v>2858</v>
      </c>
      <c r="KVE2062" s="274" t="s">
        <v>2858</v>
      </c>
      <c r="KVF2062" s="274" t="s">
        <v>2858</v>
      </c>
      <c r="KVG2062" s="274" t="s">
        <v>2858</v>
      </c>
      <c r="KVH2062" s="274" t="s">
        <v>2858</v>
      </c>
      <c r="KVI2062" s="274" t="s">
        <v>2858</v>
      </c>
      <c r="KVJ2062" s="274" t="s">
        <v>2858</v>
      </c>
      <c r="KVK2062" s="274" t="s">
        <v>2858</v>
      </c>
      <c r="KVL2062" s="274" t="s">
        <v>2858</v>
      </c>
      <c r="KVM2062" s="274" t="s">
        <v>2858</v>
      </c>
      <c r="KVN2062" s="274" t="s">
        <v>2858</v>
      </c>
      <c r="KVO2062" s="274" t="s">
        <v>2858</v>
      </c>
      <c r="KVP2062" s="274" t="s">
        <v>2858</v>
      </c>
      <c r="KVQ2062" s="274" t="s">
        <v>2858</v>
      </c>
      <c r="KVR2062" s="274" t="s">
        <v>2858</v>
      </c>
      <c r="KVS2062" s="274" t="s">
        <v>2858</v>
      </c>
      <c r="KVT2062" s="274" t="s">
        <v>2858</v>
      </c>
      <c r="KVU2062" s="274" t="s">
        <v>2858</v>
      </c>
      <c r="KVV2062" s="274" t="s">
        <v>2858</v>
      </c>
      <c r="KVW2062" s="274" t="s">
        <v>2858</v>
      </c>
      <c r="KVX2062" s="274" t="s">
        <v>2858</v>
      </c>
      <c r="KVY2062" s="274" t="s">
        <v>2858</v>
      </c>
      <c r="KVZ2062" s="274" t="s">
        <v>2858</v>
      </c>
      <c r="KWA2062" s="274" t="s">
        <v>2858</v>
      </c>
      <c r="KWB2062" s="274" t="s">
        <v>2858</v>
      </c>
      <c r="KWC2062" s="274" t="s">
        <v>2858</v>
      </c>
      <c r="KWD2062" s="274" t="s">
        <v>2858</v>
      </c>
      <c r="KWE2062" s="274" t="s">
        <v>2858</v>
      </c>
      <c r="KWF2062" s="274" t="s">
        <v>2858</v>
      </c>
      <c r="KWG2062" s="274" t="s">
        <v>2858</v>
      </c>
      <c r="KWH2062" s="274" t="s">
        <v>2858</v>
      </c>
      <c r="KWI2062" s="274" t="s">
        <v>2858</v>
      </c>
      <c r="KWJ2062" s="274" t="s">
        <v>2858</v>
      </c>
      <c r="KWK2062" s="274" t="s">
        <v>2858</v>
      </c>
      <c r="KWL2062" s="274" t="s">
        <v>2858</v>
      </c>
      <c r="KWM2062" s="274" t="s">
        <v>2858</v>
      </c>
      <c r="KWN2062" s="274" t="s">
        <v>2858</v>
      </c>
      <c r="KWO2062" s="274" t="s">
        <v>2858</v>
      </c>
      <c r="KWP2062" s="274" t="s">
        <v>2858</v>
      </c>
      <c r="KWQ2062" s="274" t="s">
        <v>2858</v>
      </c>
      <c r="KWR2062" s="274" t="s">
        <v>2858</v>
      </c>
      <c r="KWS2062" s="274" t="s">
        <v>2858</v>
      </c>
      <c r="KWT2062" s="274" t="s">
        <v>2858</v>
      </c>
      <c r="KWU2062" s="274" t="s">
        <v>2858</v>
      </c>
      <c r="KWV2062" s="274" t="s">
        <v>2858</v>
      </c>
      <c r="KWW2062" s="274" t="s">
        <v>2858</v>
      </c>
      <c r="KWX2062" s="274" t="s">
        <v>2858</v>
      </c>
      <c r="KWY2062" s="274" t="s">
        <v>2858</v>
      </c>
      <c r="KWZ2062" s="274" t="s">
        <v>2858</v>
      </c>
      <c r="KXA2062" s="274" t="s">
        <v>2858</v>
      </c>
      <c r="KXB2062" s="274" t="s">
        <v>2858</v>
      </c>
      <c r="KXC2062" s="274" t="s">
        <v>2858</v>
      </c>
      <c r="KXD2062" s="274" t="s">
        <v>2858</v>
      </c>
      <c r="KXE2062" s="274" t="s">
        <v>2858</v>
      </c>
      <c r="KXF2062" s="274" t="s">
        <v>2858</v>
      </c>
      <c r="KXG2062" s="274" t="s">
        <v>2858</v>
      </c>
      <c r="KXH2062" s="274" t="s">
        <v>2858</v>
      </c>
      <c r="KXI2062" s="274" t="s">
        <v>2858</v>
      </c>
      <c r="KXJ2062" s="274" t="s">
        <v>2858</v>
      </c>
      <c r="KXK2062" s="274" t="s">
        <v>2858</v>
      </c>
      <c r="KXL2062" s="274" t="s">
        <v>2858</v>
      </c>
      <c r="KXM2062" s="274" t="s">
        <v>2858</v>
      </c>
      <c r="KXN2062" s="274" t="s">
        <v>2858</v>
      </c>
      <c r="KXO2062" s="274" t="s">
        <v>2858</v>
      </c>
      <c r="KXP2062" s="274" t="s">
        <v>2858</v>
      </c>
      <c r="KXQ2062" s="274" t="s">
        <v>2858</v>
      </c>
      <c r="KXR2062" s="274" t="s">
        <v>2858</v>
      </c>
      <c r="KXS2062" s="274" t="s">
        <v>2858</v>
      </c>
      <c r="KXT2062" s="274" t="s">
        <v>2858</v>
      </c>
      <c r="KXU2062" s="274" t="s">
        <v>2858</v>
      </c>
      <c r="KXV2062" s="274" t="s">
        <v>2858</v>
      </c>
      <c r="KXW2062" s="274" t="s">
        <v>2858</v>
      </c>
      <c r="KXX2062" s="274" t="s">
        <v>2858</v>
      </c>
      <c r="KXY2062" s="274" t="s">
        <v>2858</v>
      </c>
      <c r="KXZ2062" s="274" t="s">
        <v>2858</v>
      </c>
      <c r="KYA2062" s="274" t="s">
        <v>2858</v>
      </c>
      <c r="KYB2062" s="274" t="s">
        <v>2858</v>
      </c>
      <c r="KYC2062" s="274" t="s">
        <v>2858</v>
      </c>
      <c r="KYD2062" s="274" t="s">
        <v>2858</v>
      </c>
      <c r="KYE2062" s="274" t="s">
        <v>2858</v>
      </c>
      <c r="KYF2062" s="274" t="s">
        <v>2858</v>
      </c>
      <c r="KYG2062" s="274" t="s">
        <v>2858</v>
      </c>
      <c r="KYH2062" s="274" t="s">
        <v>2858</v>
      </c>
      <c r="KYI2062" s="274" t="s">
        <v>2858</v>
      </c>
      <c r="KYJ2062" s="274" t="s">
        <v>2858</v>
      </c>
      <c r="KYK2062" s="274" t="s">
        <v>2858</v>
      </c>
      <c r="KYL2062" s="274" t="s">
        <v>2858</v>
      </c>
      <c r="KYM2062" s="274" t="s">
        <v>2858</v>
      </c>
      <c r="KYN2062" s="274" t="s">
        <v>2858</v>
      </c>
      <c r="KYO2062" s="274" t="s">
        <v>2858</v>
      </c>
      <c r="KYP2062" s="274" t="s">
        <v>2858</v>
      </c>
      <c r="KYQ2062" s="274" t="s">
        <v>2858</v>
      </c>
      <c r="KYR2062" s="274" t="s">
        <v>2858</v>
      </c>
      <c r="KYS2062" s="274" t="s">
        <v>2858</v>
      </c>
      <c r="KYT2062" s="274" t="s">
        <v>2858</v>
      </c>
      <c r="KYU2062" s="274" t="s">
        <v>2858</v>
      </c>
      <c r="KYV2062" s="274" t="s">
        <v>2858</v>
      </c>
      <c r="KYW2062" s="274" t="s">
        <v>2858</v>
      </c>
      <c r="KYX2062" s="274" t="s">
        <v>2858</v>
      </c>
      <c r="KYY2062" s="274" t="s">
        <v>2858</v>
      </c>
      <c r="KYZ2062" s="274" t="s">
        <v>2858</v>
      </c>
      <c r="KZA2062" s="274" t="s">
        <v>2858</v>
      </c>
      <c r="KZB2062" s="274" t="s">
        <v>2858</v>
      </c>
      <c r="KZC2062" s="274" t="s">
        <v>2858</v>
      </c>
      <c r="KZD2062" s="274" t="s">
        <v>2858</v>
      </c>
      <c r="KZE2062" s="274" t="s">
        <v>2858</v>
      </c>
      <c r="KZF2062" s="274" t="s">
        <v>2858</v>
      </c>
      <c r="KZG2062" s="274" t="s">
        <v>2858</v>
      </c>
      <c r="KZH2062" s="274" t="s">
        <v>2858</v>
      </c>
      <c r="KZI2062" s="274" t="s">
        <v>2858</v>
      </c>
      <c r="KZJ2062" s="274" t="s">
        <v>2858</v>
      </c>
      <c r="KZK2062" s="274" t="s">
        <v>2858</v>
      </c>
      <c r="KZL2062" s="274" t="s">
        <v>2858</v>
      </c>
      <c r="KZM2062" s="274" t="s">
        <v>2858</v>
      </c>
      <c r="KZN2062" s="274" t="s">
        <v>2858</v>
      </c>
      <c r="KZO2062" s="274" t="s">
        <v>2858</v>
      </c>
      <c r="KZP2062" s="274" t="s">
        <v>2858</v>
      </c>
      <c r="KZQ2062" s="274" t="s">
        <v>2858</v>
      </c>
      <c r="KZR2062" s="274" t="s">
        <v>2858</v>
      </c>
      <c r="KZS2062" s="274" t="s">
        <v>2858</v>
      </c>
      <c r="KZT2062" s="274" t="s">
        <v>2858</v>
      </c>
      <c r="KZU2062" s="274" t="s">
        <v>2858</v>
      </c>
      <c r="KZV2062" s="274" t="s">
        <v>2858</v>
      </c>
      <c r="KZW2062" s="274" t="s">
        <v>2858</v>
      </c>
      <c r="KZX2062" s="274" t="s">
        <v>2858</v>
      </c>
      <c r="KZY2062" s="274" t="s">
        <v>2858</v>
      </c>
      <c r="KZZ2062" s="274" t="s">
        <v>2858</v>
      </c>
      <c r="LAA2062" s="274" t="s">
        <v>2858</v>
      </c>
      <c r="LAB2062" s="274" t="s">
        <v>2858</v>
      </c>
      <c r="LAC2062" s="274" t="s">
        <v>2858</v>
      </c>
      <c r="LAD2062" s="274" t="s">
        <v>2858</v>
      </c>
      <c r="LAE2062" s="274" t="s">
        <v>2858</v>
      </c>
      <c r="LAF2062" s="274" t="s">
        <v>2858</v>
      </c>
      <c r="LAG2062" s="274" t="s">
        <v>2858</v>
      </c>
      <c r="LAH2062" s="274" t="s">
        <v>2858</v>
      </c>
      <c r="LAI2062" s="274" t="s">
        <v>2858</v>
      </c>
      <c r="LAJ2062" s="274" t="s">
        <v>2858</v>
      </c>
      <c r="LAK2062" s="274" t="s">
        <v>2858</v>
      </c>
      <c r="LAL2062" s="274" t="s">
        <v>2858</v>
      </c>
      <c r="LAM2062" s="274" t="s">
        <v>2858</v>
      </c>
      <c r="LAN2062" s="274" t="s">
        <v>2858</v>
      </c>
      <c r="LAO2062" s="274" t="s">
        <v>2858</v>
      </c>
      <c r="LAP2062" s="274" t="s">
        <v>2858</v>
      </c>
      <c r="LAQ2062" s="274" t="s">
        <v>2858</v>
      </c>
      <c r="LAR2062" s="274" t="s">
        <v>2858</v>
      </c>
      <c r="LAS2062" s="274" t="s">
        <v>2858</v>
      </c>
      <c r="LAT2062" s="274" t="s">
        <v>2858</v>
      </c>
      <c r="LAU2062" s="274" t="s">
        <v>2858</v>
      </c>
      <c r="LAV2062" s="274" t="s">
        <v>2858</v>
      </c>
      <c r="LAW2062" s="274" t="s">
        <v>2858</v>
      </c>
      <c r="LAX2062" s="274" t="s">
        <v>2858</v>
      </c>
      <c r="LAY2062" s="274" t="s">
        <v>2858</v>
      </c>
      <c r="LAZ2062" s="274" t="s">
        <v>2858</v>
      </c>
      <c r="LBA2062" s="274" t="s">
        <v>2858</v>
      </c>
      <c r="LBB2062" s="274" t="s">
        <v>2858</v>
      </c>
      <c r="LBC2062" s="274" t="s">
        <v>2858</v>
      </c>
      <c r="LBD2062" s="274" t="s">
        <v>2858</v>
      </c>
      <c r="LBE2062" s="274" t="s">
        <v>2858</v>
      </c>
      <c r="LBF2062" s="274" t="s">
        <v>2858</v>
      </c>
      <c r="LBG2062" s="274" t="s">
        <v>2858</v>
      </c>
      <c r="LBH2062" s="274" t="s">
        <v>2858</v>
      </c>
      <c r="LBI2062" s="274" t="s">
        <v>2858</v>
      </c>
      <c r="LBJ2062" s="274" t="s">
        <v>2858</v>
      </c>
      <c r="LBK2062" s="274" t="s">
        <v>2858</v>
      </c>
      <c r="LBL2062" s="274" t="s">
        <v>2858</v>
      </c>
      <c r="LBM2062" s="274" t="s">
        <v>2858</v>
      </c>
      <c r="LBN2062" s="274" t="s">
        <v>2858</v>
      </c>
      <c r="LBO2062" s="274" t="s">
        <v>2858</v>
      </c>
      <c r="LBP2062" s="274" t="s">
        <v>2858</v>
      </c>
      <c r="LBQ2062" s="274" t="s">
        <v>2858</v>
      </c>
      <c r="LBR2062" s="274" t="s">
        <v>2858</v>
      </c>
      <c r="LBS2062" s="274" t="s">
        <v>2858</v>
      </c>
      <c r="LBT2062" s="274" t="s">
        <v>2858</v>
      </c>
      <c r="LBU2062" s="274" t="s">
        <v>2858</v>
      </c>
      <c r="LBV2062" s="274" t="s">
        <v>2858</v>
      </c>
      <c r="LBW2062" s="274" t="s">
        <v>2858</v>
      </c>
      <c r="LBX2062" s="274" t="s">
        <v>2858</v>
      </c>
      <c r="LBY2062" s="274" t="s">
        <v>2858</v>
      </c>
      <c r="LBZ2062" s="274" t="s">
        <v>2858</v>
      </c>
      <c r="LCA2062" s="274" t="s">
        <v>2858</v>
      </c>
      <c r="LCB2062" s="274" t="s">
        <v>2858</v>
      </c>
      <c r="LCC2062" s="274" t="s">
        <v>2858</v>
      </c>
      <c r="LCD2062" s="274" t="s">
        <v>2858</v>
      </c>
      <c r="LCE2062" s="274" t="s">
        <v>2858</v>
      </c>
      <c r="LCF2062" s="274" t="s">
        <v>2858</v>
      </c>
      <c r="LCG2062" s="274" t="s">
        <v>2858</v>
      </c>
      <c r="LCH2062" s="274" t="s">
        <v>2858</v>
      </c>
      <c r="LCI2062" s="274" t="s">
        <v>2858</v>
      </c>
      <c r="LCJ2062" s="274" t="s">
        <v>2858</v>
      </c>
      <c r="LCK2062" s="274" t="s">
        <v>2858</v>
      </c>
      <c r="LCL2062" s="274" t="s">
        <v>2858</v>
      </c>
      <c r="LCM2062" s="274" t="s">
        <v>2858</v>
      </c>
      <c r="LCN2062" s="274" t="s">
        <v>2858</v>
      </c>
      <c r="LCO2062" s="274" t="s">
        <v>2858</v>
      </c>
      <c r="LCP2062" s="274" t="s">
        <v>2858</v>
      </c>
      <c r="LCQ2062" s="274" t="s">
        <v>2858</v>
      </c>
      <c r="LCR2062" s="274" t="s">
        <v>2858</v>
      </c>
      <c r="LCS2062" s="274" t="s">
        <v>2858</v>
      </c>
      <c r="LCT2062" s="274" t="s">
        <v>2858</v>
      </c>
      <c r="LCU2062" s="274" t="s">
        <v>2858</v>
      </c>
      <c r="LCV2062" s="274" t="s">
        <v>2858</v>
      </c>
      <c r="LCW2062" s="274" t="s">
        <v>2858</v>
      </c>
      <c r="LCX2062" s="274" t="s">
        <v>2858</v>
      </c>
      <c r="LCY2062" s="274" t="s">
        <v>2858</v>
      </c>
      <c r="LCZ2062" s="274" t="s">
        <v>2858</v>
      </c>
      <c r="LDA2062" s="274" t="s">
        <v>2858</v>
      </c>
      <c r="LDB2062" s="274" t="s">
        <v>2858</v>
      </c>
      <c r="LDC2062" s="274" t="s">
        <v>2858</v>
      </c>
      <c r="LDD2062" s="274" t="s">
        <v>2858</v>
      </c>
      <c r="LDE2062" s="274" t="s">
        <v>2858</v>
      </c>
      <c r="LDF2062" s="274" t="s">
        <v>2858</v>
      </c>
      <c r="LDG2062" s="274" t="s">
        <v>2858</v>
      </c>
      <c r="LDH2062" s="274" t="s">
        <v>2858</v>
      </c>
      <c r="LDI2062" s="274" t="s">
        <v>2858</v>
      </c>
      <c r="LDJ2062" s="274" t="s">
        <v>2858</v>
      </c>
      <c r="LDK2062" s="274" t="s">
        <v>2858</v>
      </c>
      <c r="LDL2062" s="274" t="s">
        <v>2858</v>
      </c>
      <c r="LDM2062" s="274" t="s">
        <v>2858</v>
      </c>
      <c r="LDN2062" s="274" t="s">
        <v>2858</v>
      </c>
      <c r="LDO2062" s="274" t="s">
        <v>2858</v>
      </c>
      <c r="LDP2062" s="274" t="s">
        <v>2858</v>
      </c>
      <c r="LDQ2062" s="274" t="s">
        <v>2858</v>
      </c>
      <c r="LDR2062" s="274" t="s">
        <v>2858</v>
      </c>
      <c r="LDS2062" s="274" t="s">
        <v>2858</v>
      </c>
      <c r="LDT2062" s="274" t="s">
        <v>2858</v>
      </c>
      <c r="LDU2062" s="274" t="s">
        <v>2858</v>
      </c>
      <c r="LDV2062" s="274" t="s">
        <v>2858</v>
      </c>
      <c r="LDW2062" s="274" t="s">
        <v>2858</v>
      </c>
      <c r="LDX2062" s="274" t="s">
        <v>2858</v>
      </c>
      <c r="LDY2062" s="274" t="s">
        <v>2858</v>
      </c>
      <c r="LDZ2062" s="274" t="s">
        <v>2858</v>
      </c>
      <c r="LEA2062" s="274" t="s">
        <v>2858</v>
      </c>
      <c r="LEB2062" s="274" t="s">
        <v>2858</v>
      </c>
      <c r="LEC2062" s="274" t="s">
        <v>2858</v>
      </c>
      <c r="LED2062" s="274" t="s">
        <v>2858</v>
      </c>
      <c r="LEE2062" s="274" t="s">
        <v>2858</v>
      </c>
      <c r="LEF2062" s="274" t="s">
        <v>2858</v>
      </c>
      <c r="LEG2062" s="274" t="s">
        <v>2858</v>
      </c>
      <c r="LEH2062" s="274" t="s">
        <v>2858</v>
      </c>
      <c r="LEI2062" s="274" t="s">
        <v>2858</v>
      </c>
      <c r="LEJ2062" s="274" t="s">
        <v>2858</v>
      </c>
      <c r="LEK2062" s="274" t="s">
        <v>2858</v>
      </c>
      <c r="LEL2062" s="274" t="s">
        <v>2858</v>
      </c>
      <c r="LEM2062" s="274" t="s">
        <v>2858</v>
      </c>
      <c r="LEN2062" s="274" t="s">
        <v>2858</v>
      </c>
      <c r="LEO2062" s="274" t="s">
        <v>2858</v>
      </c>
      <c r="LEP2062" s="274" t="s">
        <v>2858</v>
      </c>
      <c r="LEQ2062" s="274" t="s">
        <v>2858</v>
      </c>
      <c r="LER2062" s="274" t="s">
        <v>2858</v>
      </c>
      <c r="LES2062" s="274" t="s">
        <v>2858</v>
      </c>
      <c r="LET2062" s="274" t="s">
        <v>2858</v>
      </c>
      <c r="LEU2062" s="274" t="s">
        <v>2858</v>
      </c>
      <c r="LEV2062" s="274" t="s">
        <v>2858</v>
      </c>
      <c r="LEW2062" s="274" t="s">
        <v>2858</v>
      </c>
      <c r="LEX2062" s="274" t="s">
        <v>2858</v>
      </c>
      <c r="LEY2062" s="274" t="s">
        <v>2858</v>
      </c>
      <c r="LEZ2062" s="274" t="s">
        <v>2858</v>
      </c>
      <c r="LFA2062" s="274" t="s">
        <v>2858</v>
      </c>
      <c r="LFB2062" s="274" t="s">
        <v>2858</v>
      </c>
      <c r="LFC2062" s="274" t="s">
        <v>2858</v>
      </c>
      <c r="LFD2062" s="274" t="s">
        <v>2858</v>
      </c>
      <c r="LFE2062" s="274" t="s">
        <v>2858</v>
      </c>
      <c r="LFF2062" s="274" t="s">
        <v>2858</v>
      </c>
      <c r="LFG2062" s="274" t="s">
        <v>2858</v>
      </c>
      <c r="LFH2062" s="274" t="s">
        <v>2858</v>
      </c>
      <c r="LFI2062" s="274" t="s">
        <v>2858</v>
      </c>
      <c r="LFJ2062" s="274" t="s">
        <v>2858</v>
      </c>
      <c r="LFK2062" s="274" t="s">
        <v>2858</v>
      </c>
      <c r="LFL2062" s="274" t="s">
        <v>2858</v>
      </c>
      <c r="LFM2062" s="274" t="s">
        <v>2858</v>
      </c>
      <c r="LFN2062" s="274" t="s">
        <v>2858</v>
      </c>
      <c r="LFO2062" s="274" t="s">
        <v>2858</v>
      </c>
      <c r="LFP2062" s="274" t="s">
        <v>2858</v>
      </c>
      <c r="LFQ2062" s="274" t="s">
        <v>2858</v>
      </c>
      <c r="LFR2062" s="274" t="s">
        <v>2858</v>
      </c>
      <c r="LFS2062" s="274" t="s">
        <v>2858</v>
      </c>
      <c r="LFT2062" s="274" t="s">
        <v>2858</v>
      </c>
      <c r="LFU2062" s="274" t="s">
        <v>2858</v>
      </c>
      <c r="LFV2062" s="274" t="s">
        <v>2858</v>
      </c>
      <c r="LFW2062" s="274" t="s">
        <v>2858</v>
      </c>
      <c r="LFX2062" s="274" t="s">
        <v>2858</v>
      </c>
      <c r="LFY2062" s="274" t="s">
        <v>2858</v>
      </c>
      <c r="LFZ2062" s="274" t="s">
        <v>2858</v>
      </c>
      <c r="LGA2062" s="274" t="s">
        <v>2858</v>
      </c>
      <c r="LGB2062" s="274" t="s">
        <v>2858</v>
      </c>
      <c r="LGC2062" s="274" t="s">
        <v>2858</v>
      </c>
      <c r="LGD2062" s="274" t="s">
        <v>2858</v>
      </c>
      <c r="LGE2062" s="274" t="s">
        <v>2858</v>
      </c>
      <c r="LGF2062" s="274" t="s">
        <v>2858</v>
      </c>
      <c r="LGG2062" s="274" t="s">
        <v>2858</v>
      </c>
      <c r="LGH2062" s="274" t="s">
        <v>2858</v>
      </c>
      <c r="LGI2062" s="274" t="s">
        <v>2858</v>
      </c>
      <c r="LGJ2062" s="274" t="s">
        <v>2858</v>
      </c>
      <c r="LGK2062" s="274" t="s">
        <v>2858</v>
      </c>
      <c r="LGL2062" s="274" t="s">
        <v>2858</v>
      </c>
      <c r="LGM2062" s="274" t="s">
        <v>2858</v>
      </c>
      <c r="LGN2062" s="274" t="s">
        <v>2858</v>
      </c>
      <c r="LGO2062" s="274" t="s">
        <v>2858</v>
      </c>
      <c r="LGP2062" s="274" t="s">
        <v>2858</v>
      </c>
      <c r="LGQ2062" s="274" t="s">
        <v>2858</v>
      </c>
      <c r="LGR2062" s="274" t="s">
        <v>2858</v>
      </c>
      <c r="LGS2062" s="274" t="s">
        <v>2858</v>
      </c>
      <c r="LGT2062" s="274" t="s">
        <v>2858</v>
      </c>
      <c r="LGU2062" s="274" t="s">
        <v>2858</v>
      </c>
      <c r="LGV2062" s="274" t="s">
        <v>2858</v>
      </c>
      <c r="LGW2062" s="274" t="s">
        <v>2858</v>
      </c>
      <c r="LGX2062" s="274" t="s">
        <v>2858</v>
      </c>
      <c r="LGY2062" s="274" t="s">
        <v>2858</v>
      </c>
      <c r="LGZ2062" s="274" t="s">
        <v>2858</v>
      </c>
      <c r="LHA2062" s="274" t="s">
        <v>2858</v>
      </c>
      <c r="LHB2062" s="274" t="s">
        <v>2858</v>
      </c>
      <c r="LHC2062" s="274" t="s">
        <v>2858</v>
      </c>
      <c r="LHD2062" s="274" t="s">
        <v>2858</v>
      </c>
      <c r="LHE2062" s="274" t="s">
        <v>2858</v>
      </c>
      <c r="LHF2062" s="274" t="s">
        <v>2858</v>
      </c>
      <c r="LHG2062" s="274" t="s">
        <v>2858</v>
      </c>
      <c r="LHH2062" s="274" t="s">
        <v>2858</v>
      </c>
      <c r="LHI2062" s="274" t="s">
        <v>2858</v>
      </c>
      <c r="LHJ2062" s="274" t="s">
        <v>2858</v>
      </c>
      <c r="LHK2062" s="274" t="s">
        <v>2858</v>
      </c>
      <c r="LHL2062" s="274" t="s">
        <v>2858</v>
      </c>
      <c r="LHM2062" s="274" t="s">
        <v>2858</v>
      </c>
      <c r="LHN2062" s="274" t="s">
        <v>2858</v>
      </c>
      <c r="LHO2062" s="274" t="s">
        <v>2858</v>
      </c>
      <c r="LHP2062" s="274" t="s">
        <v>2858</v>
      </c>
      <c r="LHQ2062" s="274" t="s">
        <v>2858</v>
      </c>
      <c r="LHR2062" s="274" t="s">
        <v>2858</v>
      </c>
      <c r="LHS2062" s="274" t="s">
        <v>2858</v>
      </c>
      <c r="LHT2062" s="274" t="s">
        <v>2858</v>
      </c>
      <c r="LHU2062" s="274" t="s">
        <v>2858</v>
      </c>
      <c r="LHV2062" s="274" t="s">
        <v>2858</v>
      </c>
      <c r="LHW2062" s="274" t="s">
        <v>2858</v>
      </c>
      <c r="LHX2062" s="274" t="s">
        <v>2858</v>
      </c>
      <c r="LHY2062" s="274" t="s">
        <v>2858</v>
      </c>
      <c r="LHZ2062" s="274" t="s">
        <v>2858</v>
      </c>
      <c r="LIA2062" s="274" t="s">
        <v>2858</v>
      </c>
      <c r="LIB2062" s="274" t="s">
        <v>2858</v>
      </c>
      <c r="LIC2062" s="274" t="s">
        <v>2858</v>
      </c>
      <c r="LID2062" s="274" t="s">
        <v>2858</v>
      </c>
      <c r="LIE2062" s="274" t="s">
        <v>2858</v>
      </c>
      <c r="LIF2062" s="274" t="s">
        <v>2858</v>
      </c>
      <c r="LIG2062" s="274" t="s">
        <v>2858</v>
      </c>
      <c r="LIH2062" s="274" t="s">
        <v>2858</v>
      </c>
      <c r="LII2062" s="274" t="s">
        <v>2858</v>
      </c>
      <c r="LIJ2062" s="274" t="s">
        <v>2858</v>
      </c>
      <c r="LIK2062" s="274" t="s">
        <v>2858</v>
      </c>
      <c r="LIL2062" s="274" t="s">
        <v>2858</v>
      </c>
      <c r="LIM2062" s="274" t="s">
        <v>2858</v>
      </c>
      <c r="LIN2062" s="274" t="s">
        <v>2858</v>
      </c>
      <c r="LIO2062" s="274" t="s">
        <v>2858</v>
      </c>
      <c r="LIP2062" s="274" t="s">
        <v>2858</v>
      </c>
      <c r="LIQ2062" s="274" t="s">
        <v>2858</v>
      </c>
      <c r="LIR2062" s="274" t="s">
        <v>2858</v>
      </c>
      <c r="LIS2062" s="274" t="s">
        <v>2858</v>
      </c>
      <c r="LIT2062" s="274" t="s">
        <v>2858</v>
      </c>
      <c r="LIU2062" s="274" t="s">
        <v>2858</v>
      </c>
      <c r="LIV2062" s="274" t="s">
        <v>2858</v>
      </c>
      <c r="LIW2062" s="274" t="s">
        <v>2858</v>
      </c>
      <c r="LIX2062" s="274" t="s">
        <v>2858</v>
      </c>
      <c r="LIY2062" s="274" t="s">
        <v>2858</v>
      </c>
      <c r="LIZ2062" s="274" t="s">
        <v>2858</v>
      </c>
      <c r="LJA2062" s="274" t="s">
        <v>2858</v>
      </c>
      <c r="LJB2062" s="274" t="s">
        <v>2858</v>
      </c>
      <c r="LJC2062" s="274" t="s">
        <v>2858</v>
      </c>
      <c r="LJD2062" s="274" t="s">
        <v>2858</v>
      </c>
      <c r="LJE2062" s="274" t="s">
        <v>2858</v>
      </c>
      <c r="LJF2062" s="274" t="s">
        <v>2858</v>
      </c>
      <c r="LJG2062" s="274" t="s">
        <v>2858</v>
      </c>
      <c r="LJH2062" s="274" t="s">
        <v>2858</v>
      </c>
      <c r="LJI2062" s="274" t="s">
        <v>2858</v>
      </c>
      <c r="LJJ2062" s="274" t="s">
        <v>2858</v>
      </c>
      <c r="LJK2062" s="274" t="s">
        <v>2858</v>
      </c>
      <c r="LJL2062" s="274" t="s">
        <v>2858</v>
      </c>
      <c r="LJM2062" s="274" t="s">
        <v>2858</v>
      </c>
      <c r="LJN2062" s="274" t="s">
        <v>2858</v>
      </c>
      <c r="LJO2062" s="274" t="s">
        <v>2858</v>
      </c>
      <c r="LJP2062" s="274" t="s">
        <v>2858</v>
      </c>
      <c r="LJQ2062" s="274" t="s">
        <v>2858</v>
      </c>
      <c r="LJR2062" s="274" t="s">
        <v>2858</v>
      </c>
      <c r="LJS2062" s="274" t="s">
        <v>2858</v>
      </c>
      <c r="LJT2062" s="274" t="s">
        <v>2858</v>
      </c>
      <c r="LJU2062" s="274" t="s">
        <v>2858</v>
      </c>
      <c r="LJV2062" s="274" t="s">
        <v>2858</v>
      </c>
      <c r="LJW2062" s="274" t="s">
        <v>2858</v>
      </c>
      <c r="LJX2062" s="274" t="s">
        <v>2858</v>
      </c>
      <c r="LJY2062" s="274" t="s">
        <v>2858</v>
      </c>
      <c r="LJZ2062" s="274" t="s">
        <v>2858</v>
      </c>
      <c r="LKA2062" s="274" t="s">
        <v>2858</v>
      </c>
      <c r="LKB2062" s="274" t="s">
        <v>2858</v>
      </c>
      <c r="LKC2062" s="274" t="s">
        <v>2858</v>
      </c>
      <c r="LKD2062" s="274" t="s">
        <v>2858</v>
      </c>
      <c r="LKE2062" s="274" t="s">
        <v>2858</v>
      </c>
      <c r="LKF2062" s="274" t="s">
        <v>2858</v>
      </c>
      <c r="LKG2062" s="274" t="s">
        <v>2858</v>
      </c>
      <c r="LKH2062" s="274" t="s">
        <v>2858</v>
      </c>
      <c r="LKI2062" s="274" t="s">
        <v>2858</v>
      </c>
      <c r="LKJ2062" s="274" t="s">
        <v>2858</v>
      </c>
      <c r="LKK2062" s="274" t="s">
        <v>2858</v>
      </c>
      <c r="LKL2062" s="274" t="s">
        <v>2858</v>
      </c>
      <c r="LKM2062" s="274" t="s">
        <v>2858</v>
      </c>
      <c r="LKN2062" s="274" t="s">
        <v>2858</v>
      </c>
      <c r="LKO2062" s="274" t="s">
        <v>2858</v>
      </c>
      <c r="LKP2062" s="274" t="s">
        <v>2858</v>
      </c>
      <c r="LKQ2062" s="274" t="s">
        <v>2858</v>
      </c>
      <c r="LKR2062" s="274" t="s">
        <v>2858</v>
      </c>
      <c r="LKS2062" s="274" t="s">
        <v>2858</v>
      </c>
      <c r="LKT2062" s="274" t="s">
        <v>2858</v>
      </c>
      <c r="LKU2062" s="274" t="s">
        <v>2858</v>
      </c>
      <c r="LKV2062" s="274" t="s">
        <v>2858</v>
      </c>
      <c r="LKW2062" s="274" t="s">
        <v>2858</v>
      </c>
      <c r="LKX2062" s="274" t="s">
        <v>2858</v>
      </c>
      <c r="LKY2062" s="274" t="s">
        <v>2858</v>
      </c>
      <c r="LKZ2062" s="274" t="s">
        <v>2858</v>
      </c>
      <c r="LLA2062" s="274" t="s">
        <v>2858</v>
      </c>
      <c r="LLB2062" s="274" t="s">
        <v>2858</v>
      </c>
      <c r="LLC2062" s="274" t="s">
        <v>2858</v>
      </c>
      <c r="LLD2062" s="274" t="s">
        <v>2858</v>
      </c>
      <c r="LLE2062" s="274" t="s">
        <v>2858</v>
      </c>
      <c r="LLF2062" s="274" t="s">
        <v>2858</v>
      </c>
      <c r="LLG2062" s="274" t="s">
        <v>2858</v>
      </c>
      <c r="LLH2062" s="274" t="s">
        <v>2858</v>
      </c>
      <c r="LLI2062" s="274" t="s">
        <v>2858</v>
      </c>
      <c r="LLJ2062" s="274" t="s">
        <v>2858</v>
      </c>
      <c r="LLK2062" s="274" t="s">
        <v>2858</v>
      </c>
      <c r="LLL2062" s="274" t="s">
        <v>2858</v>
      </c>
      <c r="LLM2062" s="274" t="s">
        <v>2858</v>
      </c>
      <c r="LLN2062" s="274" t="s">
        <v>2858</v>
      </c>
      <c r="LLO2062" s="274" t="s">
        <v>2858</v>
      </c>
      <c r="LLP2062" s="274" t="s">
        <v>2858</v>
      </c>
      <c r="LLQ2062" s="274" t="s">
        <v>2858</v>
      </c>
      <c r="LLR2062" s="274" t="s">
        <v>2858</v>
      </c>
      <c r="LLS2062" s="274" t="s">
        <v>2858</v>
      </c>
      <c r="LLT2062" s="274" t="s">
        <v>2858</v>
      </c>
      <c r="LLU2062" s="274" t="s">
        <v>2858</v>
      </c>
      <c r="LLV2062" s="274" t="s">
        <v>2858</v>
      </c>
      <c r="LLW2062" s="274" t="s">
        <v>2858</v>
      </c>
      <c r="LLX2062" s="274" t="s">
        <v>2858</v>
      </c>
      <c r="LLY2062" s="274" t="s">
        <v>2858</v>
      </c>
      <c r="LLZ2062" s="274" t="s">
        <v>2858</v>
      </c>
      <c r="LMA2062" s="274" t="s">
        <v>2858</v>
      </c>
      <c r="LMB2062" s="274" t="s">
        <v>2858</v>
      </c>
      <c r="LMC2062" s="274" t="s">
        <v>2858</v>
      </c>
      <c r="LMD2062" s="274" t="s">
        <v>2858</v>
      </c>
      <c r="LME2062" s="274" t="s">
        <v>2858</v>
      </c>
      <c r="LMF2062" s="274" t="s">
        <v>2858</v>
      </c>
      <c r="LMG2062" s="274" t="s">
        <v>2858</v>
      </c>
      <c r="LMH2062" s="274" t="s">
        <v>2858</v>
      </c>
      <c r="LMI2062" s="274" t="s">
        <v>2858</v>
      </c>
      <c r="LMJ2062" s="274" t="s">
        <v>2858</v>
      </c>
      <c r="LMK2062" s="274" t="s">
        <v>2858</v>
      </c>
      <c r="LML2062" s="274" t="s">
        <v>2858</v>
      </c>
      <c r="LMM2062" s="274" t="s">
        <v>2858</v>
      </c>
      <c r="LMN2062" s="274" t="s">
        <v>2858</v>
      </c>
      <c r="LMO2062" s="274" t="s">
        <v>2858</v>
      </c>
      <c r="LMP2062" s="274" t="s">
        <v>2858</v>
      </c>
      <c r="LMQ2062" s="274" t="s">
        <v>2858</v>
      </c>
      <c r="LMR2062" s="274" t="s">
        <v>2858</v>
      </c>
      <c r="LMS2062" s="274" t="s">
        <v>2858</v>
      </c>
      <c r="LMT2062" s="274" t="s">
        <v>2858</v>
      </c>
      <c r="LMU2062" s="274" t="s">
        <v>2858</v>
      </c>
      <c r="LMV2062" s="274" t="s">
        <v>2858</v>
      </c>
      <c r="LMW2062" s="274" t="s">
        <v>2858</v>
      </c>
      <c r="LMX2062" s="274" t="s">
        <v>2858</v>
      </c>
      <c r="LMY2062" s="274" t="s">
        <v>2858</v>
      </c>
      <c r="LMZ2062" s="274" t="s">
        <v>2858</v>
      </c>
      <c r="LNA2062" s="274" t="s">
        <v>2858</v>
      </c>
      <c r="LNB2062" s="274" t="s">
        <v>2858</v>
      </c>
      <c r="LNC2062" s="274" t="s">
        <v>2858</v>
      </c>
      <c r="LND2062" s="274" t="s">
        <v>2858</v>
      </c>
      <c r="LNE2062" s="274" t="s">
        <v>2858</v>
      </c>
      <c r="LNF2062" s="274" t="s">
        <v>2858</v>
      </c>
      <c r="LNG2062" s="274" t="s">
        <v>2858</v>
      </c>
      <c r="LNH2062" s="274" t="s">
        <v>2858</v>
      </c>
      <c r="LNI2062" s="274" t="s">
        <v>2858</v>
      </c>
      <c r="LNJ2062" s="274" t="s">
        <v>2858</v>
      </c>
      <c r="LNK2062" s="274" t="s">
        <v>2858</v>
      </c>
      <c r="LNL2062" s="274" t="s">
        <v>2858</v>
      </c>
      <c r="LNM2062" s="274" t="s">
        <v>2858</v>
      </c>
      <c r="LNN2062" s="274" t="s">
        <v>2858</v>
      </c>
      <c r="LNO2062" s="274" t="s">
        <v>2858</v>
      </c>
      <c r="LNP2062" s="274" t="s">
        <v>2858</v>
      </c>
      <c r="LNQ2062" s="274" t="s">
        <v>2858</v>
      </c>
      <c r="LNR2062" s="274" t="s">
        <v>2858</v>
      </c>
      <c r="LNS2062" s="274" t="s">
        <v>2858</v>
      </c>
      <c r="LNT2062" s="274" t="s">
        <v>2858</v>
      </c>
      <c r="LNU2062" s="274" t="s">
        <v>2858</v>
      </c>
      <c r="LNV2062" s="274" t="s">
        <v>2858</v>
      </c>
      <c r="LNW2062" s="274" t="s">
        <v>2858</v>
      </c>
      <c r="LNX2062" s="274" t="s">
        <v>2858</v>
      </c>
      <c r="LNY2062" s="274" t="s">
        <v>2858</v>
      </c>
      <c r="LNZ2062" s="274" t="s">
        <v>2858</v>
      </c>
      <c r="LOA2062" s="274" t="s">
        <v>2858</v>
      </c>
      <c r="LOB2062" s="274" t="s">
        <v>2858</v>
      </c>
      <c r="LOC2062" s="274" t="s">
        <v>2858</v>
      </c>
      <c r="LOD2062" s="274" t="s">
        <v>2858</v>
      </c>
      <c r="LOE2062" s="274" t="s">
        <v>2858</v>
      </c>
      <c r="LOF2062" s="274" t="s">
        <v>2858</v>
      </c>
      <c r="LOG2062" s="274" t="s">
        <v>2858</v>
      </c>
      <c r="LOH2062" s="274" t="s">
        <v>2858</v>
      </c>
      <c r="LOI2062" s="274" t="s">
        <v>2858</v>
      </c>
      <c r="LOJ2062" s="274" t="s">
        <v>2858</v>
      </c>
      <c r="LOK2062" s="274" t="s">
        <v>2858</v>
      </c>
      <c r="LOL2062" s="274" t="s">
        <v>2858</v>
      </c>
      <c r="LOM2062" s="274" t="s">
        <v>2858</v>
      </c>
      <c r="LON2062" s="274" t="s">
        <v>2858</v>
      </c>
      <c r="LOO2062" s="274" t="s">
        <v>2858</v>
      </c>
      <c r="LOP2062" s="274" t="s">
        <v>2858</v>
      </c>
      <c r="LOQ2062" s="274" t="s">
        <v>2858</v>
      </c>
      <c r="LOR2062" s="274" t="s">
        <v>2858</v>
      </c>
      <c r="LOS2062" s="274" t="s">
        <v>2858</v>
      </c>
      <c r="LOT2062" s="274" t="s">
        <v>2858</v>
      </c>
      <c r="LOU2062" s="274" t="s">
        <v>2858</v>
      </c>
      <c r="LOV2062" s="274" t="s">
        <v>2858</v>
      </c>
      <c r="LOW2062" s="274" t="s">
        <v>2858</v>
      </c>
      <c r="LOX2062" s="274" t="s">
        <v>2858</v>
      </c>
      <c r="LOY2062" s="274" t="s">
        <v>2858</v>
      </c>
      <c r="LOZ2062" s="274" t="s">
        <v>2858</v>
      </c>
      <c r="LPA2062" s="274" t="s">
        <v>2858</v>
      </c>
      <c r="LPB2062" s="274" t="s">
        <v>2858</v>
      </c>
      <c r="LPC2062" s="274" t="s">
        <v>2858</v>
      </c>
      <c r="LPD2062" s="274" t="s">
        <v>2858</v>
      </c>
      <c r="LPE2062" s="274" t="s">
        <v>2858</v>
      </c>
      <c r="LPF2062" s="274" t="s">
        <v>2858</v>
      </c>
      <c r="LPG2062" s="274" t="s">
        <v>2858</v>
      </c>
      <c r="LPH2062" s="274" t="s">
        <v>2858</v>
      </c>
      <c r="LPI2062" s="274" t="s">
        <v>2858</v>
      </c>
      <c r="LPJ2062" s="274" t="s">
        <v>2858</v>
      </c>
      <c r="LPK2062" s="274" t="s">
        <v>2858</v>
      </c>
      <c r="LPL2062" s="274" t="s">
        <v>2858</v>
      </c>
      <c r="LPM2062" s="274" t="s">
        <v>2858</v>
      </c>
      <c r="LPN2062" s="274" t="s">
        <v>2858</v>
      </c>
      <c r="LPO2062" s="274" t="s">
        <v>2858</v>
      </c>
      <c r="LPP2062" s="274" t="s">
        <v>2858</v>
      </c>
      <c r="LPQ2062" s="274" t="s">
        <v>2858</v>
      </c>
      <c r="LPR2062" s="274" t="s">
        <v>2858</v>
      </c>
      <c r="LPS2062" s="274" t="s">
        <v>2858</v>
      </c>
      <c r="LPT2062" s="274" t="s">
        <v>2858</v>
      </c>
      <c r="LPU2062" s="274" t="s">
        <v>2858</v>
      </c>
      <c r="LPV2062" s="274" t="s">
        <v>2858</v>
      </c>
      <c r="LPW2062" s="274" t="s">
        <v>2858</v>
      </c>
      <c r="LPX2062" s="274" t="s">
        <v>2858</v>
      </c>
      <c r="LPY2062" s="274" t="s">
        <v>2858</v>
      </c>
      <c r="LPZ2062" s="274" t="s">
        <v>2858</v>
      </c>
      <c r="LQA2062" s="274" t="s">
        <v>2858</v>
      </c>
      <c r="LQB2062" s="274" t="s">
        <v>2858</v>
      </c>
      <c r="LQC2062" s="274" t="s">
        <v>2858</v>
      </c>
      <c r="LQD2062" s="274" t="s">
        <v>2858</v>
      </c>
      <c r="LQE2062" s="274" t="s">
        <v>2858</v>
      </c>
      <c r="LQF2062" s="274" t="s">
        <v>2858</v>
      </c>
      <c r="LQG2062" s="274" t="s">
        <v>2858</v>
      </c>
      <c r="LQH2062" s="274" t="s">
        <v>2858</v>
      </c>
      <c r="LQI2062" s="274" t="s">
        <v>2858</v>
      </c>
      <c r="LQJ2062" s="274" t="s">
        <v>2858</v>
      </c>
      <c r="LQK2062" s="274" t="s">
        <v>2858</v>
      </c>
      <c r="LQL2062" s="274" t="s">
        <v>2858</v>
      </c>
      <c r="LQM2062" s="274" t="s">
        <v>2858</v>
      </c>
      <c r="LQN2062" s="274" t="s">
        <v>2858</v>
      </c>
      <c r="LQO2062" s="274" t="s">
        <v>2858</v>
      </c>
      <c r="LQP2062" s="274" t="s">
        <v>2858</v>
      </c>
      <c r="LQQ2062" s="274" t="s">
        <v>2858</v>
      </c>
      <c r="LQR2062" s="274" t="s">
        <v>2858</v>
      </c>
      <c r="LQS2062" s="274" t="s">
        <v>2858</v>
      </c>
      <c r="LQT2062" s="274" t="s">
        <v>2858</v>
      </c>
      <c r="LQU2062" s="274" t="s">
        <v>2858</v>
      </c>
      <c r="LQV2062" s="274" t="s">
        <v>2858</v>
      </c>
      <c r="LQW2062" s="274" t="s">
        <v>2858</v>
      </c>
      <c r="LQX2062" s="274" t="s">
        <v>2858</v>
      </c>
      <c r="LQY2062" s="274" t="s">
        <v>2858</v>
      </c>
      <c r="LQZ2062" s="274" t="s">
        <v>2858</v>
      </c>
      <c r="LRA2062" s="274" t="s">
        <v>2858</v>
      </c>
      <c r="LRB2062" s="274" t="s">
        <v>2858</v>
      </c>
      <c r="LRC2062" s="274" t="s">
        <v>2858</v>
      </c>
      <c r="LRD2062" s="274" t="s">
        <v>2858</v>
      </c>
      <c r="LRE2062" s="274" t="s">
        <v>2858</v>
      </c>
      <c r="LRF2062" s="274" t="s">
        <v>2858</v>
      </c>
      <c r="LRG2062" s="274" t="s">
        <v>2858</v>
      </c>
      <c r="LRH2062" s="274" t="s">
        <v>2858</v>
      </c>
      <c r="LRI2062" s="274" t="s">
        <v>2858</v>
      </c>
      <c r="LRJ2062" s="274" t="s">
        <v>2858</v>
      </c>
      <c r="LRK2062" s="274" t="s">
        <v>2858</v>
      </c>
      <c r="LRL2062" s="274" t="s">
        <v>2858</v>
      </c>
      <c r="LRM2062" s="274" t="s">
        <v>2858</v>
      </c>
      <c r="LRN2062" s="274" t="s">
        <v>2858</v>
      </c>
      <c r="LRO2062" s="274" t="s">
        <v>2858</v>
      </c>
      <c r="LRP2062" s="274" t="s">
        <v>2858</v>
      </c>
      <c r="LRQ2062" s="274" t="s">
        <v>2858</v>
      </c>
      <c r="LRR2062" s="274" t="s">
        <v>2858</v>
      </c>
      <c r="LRS2062" s="274" t="s">
        <v>2858</v>
      </c>
      <c r="LRT2062" s="274" t="s">
        <v>2858</v>
      </c>
      <c r="LRU2062" s="274" t="s">
        <v>2858</v>
      </c>
      <c r="LRV2062" s="274" t="s">
        <v>2858</v>
      </c>
      <c r="LRW2062" s="274" t="s">
        <v>2858</v>
      </c>
      <c r="LRX2062" s="274" t="s">
        <v>2858</v>
      </c>
      <c r="LRY2062" s="274" t="s">
        <v>2858</v>
      </c>
      <c r="LRZ2062" s="274" t="s">
        <v>2858</v>
      </c>
      <c r="LSA2062" s="274" t="s">
        <v>2858</v>
      </c>
      <c r="LSB2062" s="274" t="s">
        <v>2858</v>
      </c>
      <c r="LSC2062" s="274" t="s">
        <v>2858</v>
      </c>
      <c r="LSD2062" s="274" t="s">
        <v>2858</v>
      </c>
      <c r="LSE2062" s="274" t="s">
        <v>2858</v>
      </c>
      <c r="LSF2062" s="274" t="s">
        <v>2858</v>
      </c>
      <c r="LSG2062" s="274" t="s">
        <v>2858</v>
      </c>
      <c r="LSH2062" s="274" t="s">
        <v>2858</v>
      </c>
      <c r="LSI2062" s="274" t="s">
        <v>2858</v>
      </c>
      <c r="LSJ2062" s="274" t="s">
        <v>2858</v>
      </c>
      <c r="LSK2062" s="274" t="s">
        <v>2858</v>
      </c>
      <c r="LSL2062" s="274" t="s">
        <v>2858</v>
      </c>
      <c r="LSM2062" s="274" t="s">
        <v>2858</v>
      </c>
      <c r="LSN2062" s="274" t="s">
        <v>2858</v>
      </c>
      <c r="LSO2062" s="274" t="s">
        <v>2858</v>
      </c>
      <c r="LSP2062" s="274" t="s">
        <v>2858</v>
      </c>
      <c r="LSQ2062" s="274" t="s">
        <v>2858</v>
      </c>
      <c r="LSR2062" s="274" t="s">
        <v>2858</v>
      </c>
      <c r="LSS2062" s="274" t="s">
        <v>2858</v>
      </c>
      <c r="LST2062" s="274" t="s">
        <v>2858</v>
      </c>
      <c r="LSU2062" s="274" t="s">
        <v>2858</v>
      </c>
      <c r="LSV2062" s="274" t="s">
        <v>2858</v>
      </c>
      <c r="LSW2062" s="274" t="s">
        <v>2858</v>
      </c>
      <c r="LSX2062" s="274" t="s">
        <v>2858</v>
      </c>
      <c r="LSY2062" s="274" t="s">
        <v>2858</v>
      </c>
      <c r="LSZ2062" s="274" t="s">
        <v>2858</v>
      </c>
      <c r="LTA2062" s="274" t="s">
        <v>2858</v>
      </c>
      <c r="LTB2062" s="274" t="s">
        <v>2858</v>
      </c>
      <c r="LTC2062" s="274" t="s">
        <v>2858</v>
      </c>
      <c r="LTD2062" s="274" t="s">
        <v>2858</v>
      </c>
      <c r="LTE2062" s="274" t="s">
        <v>2858</v>
      </c>
      <c r="LTF2062" s="274" t="s">
        <v>2858</v>
      </c>
      <c r="LTG2062" s="274" t="s">
        <v>2858</v>
      </c>
      <c r="LTH2062" s="274" t="s">
        <v>2858</v>
      </c>
      <c r="LTI2062" s="274" t="s">
        <v>2858</v>
      </c>
      <c r="LTJ2062" s="274" t="s">
        <v>2858</v>
      </c>
      <c r="LTK2062" s="274" t="s">
        <v>2858</v>
      </c>
      <c r="LTL2062" s="274" t="s">
        <v>2858</v>
      </c>
      <c r="LTM2062" s="274" t="s">
        <v>2858</v>
      </c>
      <c r="LTN2062" s="274" t="s">
        <v>2858</v>
      </c>
      <c r="LTO2062" s="274" t="s">
        <v>2858</v>
      </c>
      <c r="LTP2062" s="274" t="s">
        <v>2858</v>
      </c>
      <c r="LTQ2062" s="274" t="s">
        <v>2858</v>
      </c>
      <c r="LTR2062" s="274" t="s">
        <v>2858</v>
      </c>
      <c r="LTS2062" s="274" t="s">
        <v>2858</v>
      </c>
      <c r="LTT2062" s="274" t="s">
        <v>2858</v>
      </c>
      <c r="LTU2062" s="274" t="s">
        <v>2858</v>
      </c>
      <c r="LTV2062" s="274" t="s">
        <v>2858</v>
      </c>
      <c r="LTW2062" s="274" t="s">
        <v>2858</v>
      </c>
      <c r="LTX2062" s="274" t="s">
        <v>2858</v>
      </c>
      <c r="LTY2062" s="274" t="s">
        <v>2858</v>
      </c>
      <c r="LTZ2062" s="274" t="s">
        <v>2858</v>
      </c>
      <c r="LUA2062" s="274" t="s">
        <v>2858</v>
      </c>
      <c r="LUB2062" s="274" t="s">
        <v>2858</v>
      </c>
      <c r="LUC2062" s="274" t="s">
        <v>2858</v>
      </c>
      <c r="LUD2062" s="274" t="s">
        <v>2858</v>
      </c>
      <c r="LUE2062" s="274" t="s">
        <v>2858</v>
      </c>
      <c r="LUF2062" s="274" t="s">
        <v>2858</v>
      </c>
      <c r="LUG2062" s="274" t="s">
        <v>2858</v>
      </c>
      <c r="LUH2062" s="274" t="s">
        <v>2858</v>
      </c>
      <c r="LUI2062" s="274" t="s">
        <v>2858</v>
      </c>
      <c r="LUJ2062" s="274" t="s">
        <v>2858</v>
      </c>
      <c r="LUK2062" s="274" t="s">
        <v>2858</v>
      </c>
      <c r="LUL2062" s="274" t="s">
        <v>2858</v>
      </c>
      <c r="LUM2062" s="274" t="s">
        <v>2858</v>
      </c>
      <c r="LUN2062" s="274" t="s">
        <v>2858</v>
      </c>
      <c r="LUO2062" s="274" t="s">
        <v>2858</v>
      </c>
      <c r="LUP2062" s="274" t="s">
        <v>2858</v>
      </c>
      <c r="LUQ2062" s="274" t="s">
        <v>2858</v>
      </c>
      <c r="LUR2062" s="274" t="s">
        <v>2858</v>
      </c>
      <c r="LUS2062" s="274" t="s">
        <v>2858</v>
      </c>
      <c r="LUT2062" s="274" t="s">
        <v>2858</v>
      </c>
      <c r="LUU2062" s="274" t="s">
        <v>2858</v>
      </c>
      <c r="LUV2062" s="274" t="s">
        <v>2858</v>
      </c>
      <c r="LUW2062" s="274" t="s">
        <v>2858</v>
      </c>
      <c r="LUX2062" s="274" t="s">
        <v>2858</v>
      </c>
      <c r="LUY2062" s="274" t="s">
        <v>2858</v>
      </c>
      <c r="LUZ2062" s="274" t="s">
        <v>2858</v>
      </c>
      <c r="LVA2062" s="274" t="s">
        <v>2858</v>
      </c>
      <c r="LVB2062" s="274" t="s">
        <v>2858</v>
      </c>
      <c r="LVC2062" s="274" t="s">
        <v>2858</v>
      </c>
      <c r="LVD2062" s="274" t="s">
        <v>2858</v>
      </c>
      <c r="LVE2062" s="274" t="s">
        <v>2858</v>
      </c>
      <c r="LVF2062" s="274" t="s">
        <v>2858</v>
      </c>
      <c r="LVG2062" s="274" t="s">
        <v>2858</v>
      </c>
      <c r="LVH2062" s="274" t="s">
        <v>2858</v>
      </c>
      <c r="LVI2062" s="274" t="s">
        <v>2858</v>
      </c>
      <c r="LVJ2062" s="274" t="s">
        <v>2858</v>
      </c>
      <c r="LVK2062" s="274" t="s">
        <v>2858</v>
      </c>
      <c r="LVL2062" s="274" t="s">
        <v>2858</v>
      </c>
      <c r="LVM2062" s="274" t="s">
        <v>2858</v>
      </c>
      <c r="LVN2062" s="274" t="s">
        <v>2858</v>
      </c>
      <c r="LVO2062" s="274" t="s">
        <v>2858</v>
      </c>
      <c r="LVP2062" s="274" t="s">
        <v>2858</v>
      </c>
      <c r="LVQ2062" s="274" t="s">
        <v>2858</v>
      </c>
      <c r="LVR2062" s="274" t="s">
        <v>2858</v>
      </c>
      <c r="LVS2062" s="274" t="s">
        <v>2858</v>
      </c>
      <c r="LVT2062" s="274" t="s">
        <v>2858</v>
      </c>
      <c r="LVU2062" s="274" t="s">
        <v>2858</v>
      </c>
      <c r="LVV2062" s="274" t="s">
        <v>2858</v>
      </c>
      <c r="LVW2062" s="274" t="s">
        <v>2858</v>
      </c>
      <c r="LVX2062" s="274" t="s">
        <v>2858</v>
      </c>
      <c r="LVY2062" s="274" t="s">
        <v>2858</v>
      </c>
      <c r="LVZ2062" s="274" t="s">
        <v>2858</v>
      </c>
      <c r="LWA2062" s="274" t="s">
        <v>2858</v>
      </c>
      <c r="LWB2062" s="274" t="s">
        <v>2858</v>
      </c>
      <c r="LWC2062" s="274" t="s">
        <v>2858</v>
      </c>
      <c r="LWD2062" s="274" t="s">
        <v>2858</v>
      </c>
      <c r="LWE2062" s="274" t="s">
        <v>2858</v>
      </c>
      <c r="LWF2062" s="274" t="s">
        <v>2858</v>
      </c>
      <c r="LWG2062" s="274" t="s">
        <v>2858</v>
      </c>
      <c r="LWH2062" s="274" t="s">
        <v>2858</v>
      </c>
      <c r="LWI2062" s="274" t="s">
        <v>2858</v>
      </c>
      <c r="LWJ2062" s="274" t="s">
        <v>2858</v>
      </c>
      <c r="LWK2062" s="274" t="s">
        <v>2858</v>
      </c>
      <c r="LWL2062" s="274" t="s">
        <v>2858</v>
      </c>
      <c r="LWM2062" s="274" t="s">
        <v>2858</v>
      </c>
      <c r="LWN2062" s="274" t="s">
        <v>2858</v>
      </c>
      <c r="LWO2062" s="274" t="s">
        <v>2858</v>
      </c>
      <c r="LWP2062" s="274" t="s">
        <v>2858</v>
      </c>
      <c r="LWQ2062" s="274" t="s">
        <v>2858</v>
      </c>
      <c r="LWR2062" s="274" t="s">
        <v>2858</v>
      </c>
      <c r="LWS2062" s="274" t="s">
        <v>2858</v>
      </c>
      <c r="LWT2062" s="274" t="s">
        <v>2858</v>
      </c>
      <c r="LWU2062" s="274" t="s">
        <v>2858</v>
      </c>
      <c r="LWV2062" s="274" t="s">
        <v>2858</v>
      </c>
      <c r="LWW2062" s="274" t="s">
        <v>2858</v>
      </c>
      <c r="LWX2062" s="274" t="s">
        <v>2858</v>
      </c>
      <c r="LWY2062" s="274" t="s">
        <v>2858</v>
      </c>
      <c r="LWZ2062" s="274" t="s">
        <v>2858</v>
      </c>
      <c r="LXA2062" s="274" t="s">
        <v>2858</v>
      </c>
      <c r="LXB2062" s="274" t="s">
        <v>2858</v>
      </c>
      <c r="LXC2062" s="274" t="s">
        <v>2858</v>
      </c>
      <c r="LXD2062" s="274" t="s">
        <v>2858</v>
      </c>
      <c r="LXE2062" s="274" t="s">
        <v>2858</v>
      </c>
      <c r="LXF2062" s="274" t="s">
        <v>2858</v>
      </c>
      <c r="LXG2062" s="274" t="s">
        <v>2858</v>
      </c>
      <c r="LXH2062" s="274" t="s">
        <v>2858</v>
      </c>
      <c r="LXI2062" s="274" t="s">
        <v>2858</v>
      </c>
      <c r="LXJ2062" s="274" t="s">
        <v>2858</v>
      </c>
      <c r="LXK2062" s="274" t="s">
        <v>2858</v>
      </c>
      <c r="LXL2062" s="274" t="s">
        <v>2858</v>
      </c>
      <c r="LXM2062" s="274" t="s">
        <v>2858</v>
      </c>
      <c r="LXN2062" s="274" t="s">
        <v>2858</v>
      </c>
      <c r="LXO2062" s="274" t="s">
        <v>2858</v>
      </c>
      <c r="LXP2062" s="274" t="s">
        <v>2858</v>
      </c>
      <c r="LXQ2062" s="274" t="s">
        <v>2858</v>
      </c>
      <c r="LXR2062" s="274" t="s">
        <v>2858</v>
      </c>
      <c r="LXS2062" s="274" t="s">
        <v>2858</v>
      </c>
      <c r="LXT2062" s="274" t="s">
        <v>2858</v>
      </c>
      <c r="LXU2062" s="274" t="s">
        <v>2858</v>
      </c>
      <c r="LXV2062" s="274" t="s">
        <v>2858</v>
      </c>
      <c r="LXW2062" s="274" t="s">
        <v>2858</v>
      </c>
      <c r="LXX2062" s="274" t="s">
        <v>2858</v>
      </c>
      <c r="LXY2062" s="274" t="s">
        <v>2858</v>
      </c>
      <c r="LXZ2062" s="274" t="s">
        <v>2858</v>
      </c>
      <c r="LYA2062" s="274" t="s">
        <v>2858</v>
      </c>
      <c r="LYB2062" s="274" t="s">
        <v>2858</v>
      </c>
      <c r="LYC2062" s="274" t="s">
        <v>2858</v>
      </c>
      <c r="LYD2062" s="274" t="s">
        <v>2858</v>
      </c>
      <c r="LYE2062" s="274" t="s">
        <v>2858</v>
      </c>
      <c r="LYF2062" s="274" t="s">
        <v>2858</v>
      </c>
      <c r="LYG2062" s="274" t="s">
        <v>2858</v>
      </c>
      <c r="LYH2062" s="274" t="s">
        <v>2858</v>
      </c>
      <c r="LYI2062" s="274" t="s">
        <v>2858</v>
      </c>
      <c r="LYJ2062" s="274" t="s">
        <v>2858</v>
      </c>
      <c r="LYK2062" s="274" t="s">
        <v>2858</v>
      </c>
      <c r="LYL2062" s="274" t="s">
        <v>2858</v>
      </c>
      <c r="LYM2062" s="274" t="s">
        <v>2858</v>
      </c>
      <c r="LYN2062" s="274" t="s">
        <v>2858</v>
      </c>
      <c r="LYO2062" s="274" t="s">
        <v>2858</v>
      </c>
      <c r="LYP2062" s="274" t="s">
        <v>2858</v>
      </c>
      <c r="LYQ2062" s="274" t="s">
        <v>2858</v>
      </c>
      <c r="LYR2062" s="274" t="s">
        <v>2858</v>
      </c>
      <c r="LYS2062" s="274" t="s">
        <v>2858</v>
      </c>
      <c r="LYT2062" s="274" t="s">
        <v>2858</v>
      </c>
      <c r="LYU2062" s="274" t="s">
        <v>2858</v>
      </c>
      <c r="LYV2062" s="274" t="s">
        <v>2858</v>
      </c>
      <c r="LYW2062" s="274" t="s">
        <v>2858</v>
      </c>
      <c r="LYX2062" s="274" t="s">
        <v>2858</v>
      </c>
      <c r="LYY2062" s="274" t="s">
        <v>2858</v>
      </c>
      <c r="LYZ2062" s="274" t="s">
        <v>2858</v>
      </c>
      <c r="LZA2062" s="274" t="s">
        <v>2858</v>
      </c>
      <c r="LZB2062" s="274" t="s">
        <v>2858</v>
      </c>
      <c r="LZC2062" s="274" t="s">
        <v>2858</v>
      </c>
      <c r="LZD2062" s="274" t="s">
        <v>2858</v>
      </c>
      <c r="LZE2062" s="274" t="s">
        <v>2858</v>
      </c>
      <c r="LZF2062" s="274" t="s">
        <v>2858</v>
      </c>
      <c r="LZG2062" s="274" t="s">
        <v>2858</v>
      </c>
      <c r="LZH2062" s="274" t="s">
        <v>2858</v>
      </c>
      <c r="LZI2062" s="274" t="s">
        <v>2858</v>
      </c>
      <c r="LZJ2062" s="274" t="s">
        <v>2858</v>
      </c>
      <c r="LZK2062" s="274" t="s">
        <v>2858</v>
      </c>
      <c r="LZL2062" s="274" t="s">
        <v>2858</v>
      </c>
      <c r="LZM2062" s="274" t="s">
        <v>2858</v>
      </c>
      <c r="LZN2062" s="274" t="s">
        <v>2858</v>
      </c>
      <c r="LZO2062" s="274" t="s">
        <v>2858</v>
      </c>
      <c r="LZP2062" s="274" t="s">
        <v>2858</v>
      </c>
      <c r="LZQ2062" s="274" t="s">
        <v>2858</v>
      </c>
      <c r="LZR2062" s="274" t="s">
        <v>2858</v>
      </c>
      <c r="LZS2062" s="274" t="s">
        <v>2858</v>
      </c>
      <c r="LZT2062" s="274" t="s">
        <v>2858</v>
      </c>
      <c r="LZU2062" s="274" t="s">
        <v>2858</v>
      </c>
      <c r="LZV2062" s="274" t="s">
        <v>2858</v>
      </c>
      <c r="LZW2062" s="274" t="s">
        <v>2858</v>
      </c>
      <c r="LZX2062" s="274" t="s">
        <v>2858</v>
      </c>
      <c r="LZY2062" s="274" t="s">
        <v>2858</v>
      </c>
      <c r="LZZ2062" s="274" t="s">
        <v>2858</v>
      </c>
      <c r="MAA2062" s="274" t="s">
        <v>2858</v>
      </c>
      <c r="MAB2062" s="274" t="s">
        <v>2858</v>
      </c>
      <c r="MAC2062" s="274" t="s">
        <v>2858</v>
      </c>
      <c r="MAD2062" s="274" t="s">
        <v>2858</v>
      </c>
      <c r="MAE2062" s="274" t="s">
        <v>2858</v>
      </c>
      <c r="MAF2062" s="274" t="s">
        <v>2858</v>
      </c>
      <c r="MAG2062" s="274" t="s">
        <v>2858</v>
      </c>
      <c r="MAH2062" s="274" t="s">
        <v>2858</v>
      </c>
      <c r="MAI2062" s="274" t="s">
        <v>2858</v>
      </c>
      <c r="MAJ2062" s="274" t="s">
        <v>2858</v>
      </c>
      <c r="MAK2062" s="274" t="s">
        <v>2858</v>
      </c>
      <c r="MAL2062" s="274" t="s">
        <v>2858</v>
      </c>
      <c r="MAM2062" s="274" t="s">
        <v>2858</v>
      </c>
      <c r="MAN2062" s="274" t="s">
        <v>2858</v>
      </c>
      <c r="MAO2062" s="274" t="s">
        <v>2858</v>
      </c>
      <c r="MAP2062" s="274" t="s">
        <v>2858</v>
      </c>
      <c r="MAQ2062" s="274" t="s">
        <v>2858</v>
      </c>
      <c r="MAR2062" s="274" t="s">
        <v>2858</v>
      </c>
      <c r="MAS2062" s="274" t="s">
        <v>2858</v>
      </c>
      <c r="MAT2062" s="274" t="s">
        <v>2858</v>
      </c>
      <c r="MAU2062" s="274" t="s">
        <v>2858</v>
      </c>
      <c r="MAV2062" s="274" t="s">
        <v>2858</v>
      </c>
      <c r="MAW2062" s="274" t="s">
        <v>2858</v>
      </c>
      <c r="MAX2062" s="274" t="s">
        <v>2858</v>
      </c>
      <c r="MAY2062" s="274" t="s">
        <v>2858</v>
      </c>
      <c r="MAZ2062" s="274" t="s">
        <v>2858</v>
      </c>
      <c r="MBA2062" s="274" t="s">
        <v>2858</v>
      </c>
      <c r="MBB2062" s="274" t="s">
        <v>2858</v>
      </c>
      <c r="MBC2062" s="274" t="s">
        <v>2858</v>
      </c>
      <c r="MBD2062" s="274" t="s">
        <v>2858</v>
      </c>
      <c r="MBE2062" s="274" t="s">
        <v>2858</v>
      </c>
      <c r="MBF2062" s="274" t="s">
        <v>2858</v>
      </c>
      <c r="MBG2062" s="274" t="s">
        <v>2858</v>
      </c>
      <c r="MBH2062" s="274" t="s">
        <v>2858</v>
      </c>
      <c r="MBI2062" s="274" t="s">
        <v>2858</v>
      </c>
      <c r="MBJ2062" s="274" t="s">
        <v>2858</v>
      </c>
      <c r="MBK2062" s="274" t="s">
        <v>2858</v>
      </c>
      <c r="MBL2062" s="274" t="s">
        <v>2858</v>
      </c>
      <c r="MBM2062" s="274" t="s">
        <v>2858</v>
      </c>
      <c r="MBN2062" s="274" t="s">
        <v>2858</v>
      </c>
      <c r="MBO2062" s="274" t="s">
        <v>2858</v>
      </c>
      <c r="MBP2062" s="274" t="s">
        <v>2858</v>
      </c>
      <c r="MBQ2062" s="274" t="s">
        <v>2858</v>
      </c>
      <c r="MBR2062" s="274" t="s">
        <v>2858</v>
      </c>
      <c r="MBS2062" s="274" t="s">
        <v>2858</v>
      </c>
      <c r="MBT2062" s="274" t="s">
        <v>2858</v>
      </c>
      <c r="MBU2062" s="274" t="s">
        <v>2858</v>
      </c>
      <c r="MBV2062" s="274" t="s">
        <v>2858</v>
      </c>
      <c r="MBW2062" s="274" t="s">
        <v>2858</v>
      </c>
      <c r="MBX2062" s="274" t="s">
        <v>2858</v>
      </c>
      <c r="MBY2062" s="274" t="s">
        <v>2858</v>
      </c>
      <c r="MBZ2062" s="274" t="s">
        <v>2858</v>
      </c>
      <c r="MCA2062" s="274" t="s">
        <v>2858</v>
      </c>
      <c r="MCB2062" s="274" t="s">
        <v>2858</v>
      </c>
      <c r="MCC2062" s="274" t="s">
        <v>2858</v>
      </c>
      <c r="MCD2062" s="274" t="s">
        <v>2858</v>
      </c>
      <c r="MCE2062" s="274" t="s">
        <v>2858</v>
      </c>
      <c r="MCF2062" s="274" t="s">
        <v>2858</v>
      </c>
      <c r="MCG2062" s="274" t="s">
        <v>2858</v>
      </c>
      <c r="MCH2062" s="274" t="s">
        <v>2858</v>
      </c>
      <c r="MCI2062" s="274" t="s">
        <v>2858</v>
      </c>
      <c r="MCJ2062" s="274" t="s">
        <v>2858</v>
      </c>
      <c r="MCK2062" s="274" t="s">
        <v>2858</v>
      </c>
      <c r="MCL2062" s="274" t="s">
        <v>2858</v>
      </c>
      <c r="MCM2062" s="274" t="s">
        <v>2858</v>
      </c>
      <c r="MCN2062" s="274" t="s">
        <v>2858</v>
      </c>
      <c r="MCO2062" s="274" t="s">
        <v>2858</v>
      </c>
      <c r="MCP2062" s="274" t="s">
        <v>2858</v>
      </c>
      <c r="MCQ2062" s="274" t="s">
        <v>2858</v>
      </c>
      <c r="MCR2062" s="274" t="s">
        <v>2858</v>
      </c>
      <c r="MCS2062" s="274" t="s">
        <v>2858</v>
      </c>
      <c r="MCT2062" s="274" t="s">
        <v>2858</v>
      </c>
      <c r="MCU2062" s="274" t="s">
        <v>2858</v>
      </c>
      <c r="MCV2062" s="274" t="s">
        <v>2858</v>
      </c>
      <c r="MCW2062" s="274" t="s">
        <v>2858</v>
      </c>
      <c r="MCX2062" s="274" t="s">
        <v>2858</v>
      </c>
      <c r="MCY2062" s="274" t="s">
        <v>2858</v>
      </c>
      <c r="MCZ2062" s="274" t="s">
        <v>2858</v>
      </c>
      <c r="MDA2062" s="274" t="s">
        <v>2858</v>
      </c>
      <c r="MDB2062" s="274" t="s">
        <v>2858</v>
      </c>
      <c r="MDC2062" s="274" t="s">
        <v>2858</v>
      </c>
      <c r="MDD2062" s="274" t="s">
        <v>2858</v>
      </c>
      <c r="MDE2062" s="274" t="s">
        <v>2858</v>
      </c>
      <c r="MDF2062" s="274" t="s">
        <v>2858</v>
      </c>
      <c r="MDG2062" s="274" t="s">
        <v>2858</v>
      </c>
      <c r="MDH2062" s="274" t="s">
        <v>2858</v>
      </c>
      <c r="MDI2062" s="274" t="s">
        <v>2858</v>
      </c>
      <c r="MDJ2062" s="274" t="s">
        <v>2858</v>
      </c>
      <c r="MDK2062" s="274" t="s">
        <v>2858</v>
      </c>
      <c r="MDL2062" s="274" t="s">
        <v>2858</v>
      </c>
      <c r="MDM2062" s="274" t="s">
        <v>2858</v>
      </c>
      <c r="MDN2062" s="274" t="s">
        <v>2858</v>
      </c>
      <c r="MDO2062" s="274" t="s">
        <v>2858</v>
      </c>
      <c r="MDP2062" s="274" t="s">
        <v>2858</v>
      </c>
      <c r="MDQ2062" s="274" t="s">
        <v>2858</v>
      </c>
      <c r="MDR2062" s="274" t="s">
        <v>2858</v>
      </c>
      <c r="MDS2062" s="274" t="s">
        <v>2858</v>
      </c>
      <c r="MDT2062" s="274" t="s">
        <v>2858</v>
      </c>
      <c r="MDU2062" s="274" t="s">
        <v>2858</v>
      </c>
      <c r="MDV2062" s="274" t="s">
        <v>2858</v>
      </c>
      <c r="MDW2062" s="274" t="s">
        <v>2858</v>
      </c>
      <c r="MDX2062" s="274" t="s">
        <v>2858</v>
      </c>
      <c r="MDY2062" s="274" t="s">
        <v>2858</v>
      </c>
      <c r="MDZ2062" s="274" t="s">
        <v>2858</v>
      </c>
      <c r="MEA2062" s="274" t="s">
        <v>2858</v>
      </c>
      <c r="MEB2062" s="274" t="s">
        <v>2858</v>
      </c>
      <c r="MEC2062" s="274" t="s">
        <v>2858</v>
      </c>
      <c r="MED2062" s="274" t="s">
        <v>2858</v>
      </c>
      <c r="MEE2062" s="274" t="s">
        <v>2858</v>
      </c>
      <c r="MEF2062" s="274" t="s">
        <v>2858</v>
      </c>
      <c r="MEG2062" s="274" t="s">
        <v>2858</v>
      </c>
      <c r="MEH2062" s="274" t="s">
        <v>2858</v>
      </c>
      <c r="MEI2062" s="274" t="s">
        <v>2858</v>
      </c>
      <c r="MEJ2062" s="274" t="s">
        <v>2858</v>
      </c>
      <c r="MEK2062" s="274" t="s">
        <v>2858</v>
      </c>
      <c r="MEL2062" s="274" t="s">
        <v>2858</v>
      </c>
      <c r="MEM2062" s="274" t="s">
        <v>2858</v>
      </c>
      <c r="MEN2062" s="274" t="s">
        <v>2858</v>
      </c>
      <c r="MEO2062" s="274" t="s">
        <v>2858</v>
      </c>
      <c r="MEP2062" s="274" t="s">
        <v>2858</v>
      </c>
      <c r="MEQ2062" s="274" t="s">
        <v>2858</v>
      </c>
      <c r="MER2062" s="274" t="s">
        <v>2858</v>
      </c>
      <c r="MES2062" s="274" t="s">
        <v>2858</v>
      </c>
      <c r="MET2062" s="274" t="s">
        <v>2858</v>
      </c>
      <c r="MEU2062" s="274" t="s">
        <v>2858</v>
      </c>
      <c r="MEV2062" s="274" t="s">
        <v>2858</v>
      </c>
      <c r="MEW2062" s="274" t="s">
        <v>2858</v>
      </c>
      <c r="MEX2062" s="274" t="s">
        <v>2858</v>
      </c>
      <c r="MEY2062" s="274" t="s">
        <v>2858</v>
      </c>
      <c r="MEZ2062" s="274" t="s">
        <v>2858</v>
      </c>
      <c r="MFA2062" s="274" t="s">
        <v>2858</v>
      </c>
      <c r="MFB2062" s="274" t="s">
        <v>2858</v>
      </c>
      <c r="MFC2062" s="274" t="s">
        <v>2858</v>
      </c>
      <c r="MFD2062" s="274" t="s">
        <v>2858</v>
      </c>
      <c r="MFE2062" s="274" t="s">
        <v>2858</v>
      </c>
      <c r="MFF2062" s="274" t="s">
        <v>2858</v>
      </c>
      <c r="MFG2062" s="274" t="s">
        <v>2858</v>
      </c>
      <c r="MFH2062" s="274" t="s">
        <v>2858</v>
      </c>
      <c r="MFI2062" s="274" t="s">
        <v>2858</v>
      </c>
      <c r="MFJ2062" s="274" t="s">
        <v>2858</v>
      </c>
      <c r="MFK2062" s="274" t="s">
        <v>2858</v>
      </c>
      <c r="MFL2062" s="274" t="s">
        <v>2858</v>
      </c>
      <c r="MFM2062" s="274" t="s">
        <v>2858</v>
      </c>
      <c r="MFN2062" s="274" t="s">
        <v>2858</v>
      </c>
      <c r="MFO2062" s="274" t="s">
        <v>2858</v>
      </c>
      <c r="MFP2062" s="274" t="s">
        <v>2858</v>
      </c>
      <c r="MFQ2062" s="274" t="s">
        <v>2858</v>
      </c>
      <c r="MFR2062" s="274" t="s">
        <v>2858</v>
      </c>
      <c r="MFS2062" s="274" t="s">
        <v>2858</v>
      </c>
      <c r="MFT2062" s="274" t="s">
        <v>2858</v>
      </c>
      <c r="MFU2062" s="274" t="s">
        <v>2858</v>
      </c>
      <c r="MFV2062" s="274" t="s">
        <v>2858</v>
      </c>
      <c r="MFW2062" s="274" t="s">
        <v>2858</v>
      </c>
      <c r="MFX2062" s="274" t="s">
        <v>2858</v>
      </c>
      <c r="MFY2062" s="274" t="s">
        <v>2858</v>
      </c>
      <c r="MFZ2062" s="274" t="s">
        <v>2858</v>
      </c>
      <c r="MGA2062" s="274" t="s">
        <v>2858</v>
      </c>
      <c r="MGB2062" s="274" t="s">
        <v>2858</v>
      </c>
      <c r="MGC2062" s="274" t="s">
        <v>2858</v>
      </c>
      <c r="MGD2062" s="274" t="s">
        <v>2858</v>
      </c>
      <c r="MGE2062" s="274" t="s">
        <v>2858</v>
      </c>
      <c r="MGF2062" s="274" t="s">
        <v>2858</v>
      </c>
      <c r="MGG2062" s="274" t="s">
        <v>2858</v>
      </c>
      <c r="MGH2062" s="274" t="s">
        <v>2858</v>
      </c>
      <c r="MGI2062" s="274" t="s">
        <v>2858</v>
      </c>
      <c r="MGJ2062" s="274" t="s">
        <v>2858</v>
      </c>
      <c r="MGK2062" s="274" t="s">
        <v>2858</v>
      </c>
      <c r="MGL2062" s="274" t="s">
        <v>2858</v>
      </c>
      <c r="MGM2062" s="274" t="s">
        <v>2858</v>
      </c>
      <c r="MGN2062" s="274" t="s">
        <v>2858</v>
      </c>
      <c r="MGO2062" s="274" t="s">
        <v>2858</v>
      </c>
      <c r="MGP2062" s="274" t="s">
        <v>2858</v>
      </c>
      <c r="MGQ2062" s="274" t="s">
        <v>2858</v>
      </c>
      <c r="MGR2062" s="274" t="s">
        <v>2858</v>
      </c>
      <c r="MGS2062" s="274" t="s">
        <v>2858</v>
      </c>
      <c r="MGT2062" s="274" t="s">
        <v>2858</v>
      </c>
      <c r="MGU2062" s="274" t="s">
        <v>2858</v>
      </c>
      <c r="MGV2062" s="274" t="s">
        <v>2858</v>
      </c>
      <c r="MGW2062" s="274" t="s">
        <v>2858</v>
      </c>
      <c r="MGX2062" s="274" t="s">
        <v>2858</v>
      </c>
      <c r="MGY2062" s="274" t="s">
        <v>2858</v>
      </c>
      <c r="MGZ2062" s="274" t="s">
        <v>2858</v>
      </c>
      <c r="MHA2062" s="274" t="s">
        <v>2858</v>
      </c>
      <c r="MHB2062" s="274" t="s">
        <v>2858</v>
      </c>
      <c r="MHC2062" s="274" t="s">
        <v>2858</v>
      </c>
      <c r="MHD2062" s="274" t="s">
        <v>2858</v>
      </c>
      <c r="MHE2062" s="274" t="s">
        <v>2858</v>
      </c>
      <c r="MHF2062" s="274" t="s">
        <v>2858</v>
      </c>
      <c r="MHG2062" s="274" t="s">
        <v>2858</v>
      </c>
      <c r="MHH2062" s="274" t="s">
        <v>2858</v>
      </c>
      <c r="MHI2062" s="274" t="s">
        <v>2858</v>
      </c>
      <c r="MHJ2062" s="274" t="s">
        <v>2858</v>
      </c>
      <c r="MHK2062" s="274" t="s">
        <v>2858</v>
      </c>
      <c r="MHL2062" s="274" t="s">
        <v>2858</v>
      </c>
      <c r="MHM2062" s="274" t="s">
        <v>2858</v>
      </c>
      <c r="MHN2062" s="274" t="s">
        <v>2858</v>
      </c>
      <c r="MHO2062" s="274" t="s">
        <v>2858</v>
      </c>
      <c r="MHP2062" s="274" t="s">
        <v>2858</v>
      </c>
      <c r="MHQ2062" s="274" t="s">
        <v>2858</v>
      </c>
      <c r="MHR2062" s="274" t="s">
        <v>2858</v>
      </c>
      <c r="MHS2062" s="274" t="s">
        <v>2858</v>
      </c>
      <c r="MHT2062" s="274" t="s">
        <v>2858</v>
      </c>
      <c r="MHU2062" s="274" t="s">
        <v>2858</v>
      </c>
      <c r="MHV2062" s="274" t="s">
        <v>2858</v>
      </c>
      <c r="MHW2062" s="274" t="s">
        <v>2858</v>
      </c>
      <c r="MHX2062" s="274" t="s">
        <v>2858</v>
      </c>
      <c r="MHY2062" s="274" t="s">
        <v>2858</v>
      </c>
      <c r="MHZ2062" s="274" t="s">
        <v>2858</v>
      </c>
      <c r="MIA2062" s="274" t="s">
        <v>2858</v>
      </c>
      <c r="MIB2062" s="274" t="s">
        <v>2858</v>
      </c>
      <c r="MIC2062" s="274" t="s">
        <v>2858</v>
      </c>
      <c r="MID2062" s="274" t="s">
        <v>2858</v>
      </c>
      <c r="MIE2062" s="274" t="s">
        <v>2858</v>
      </c>
      <c r="MIF2062" s="274" t="s">
        <v>2858</v>
      </c>
      <c r="MIG2062" s="274" t="s">
        <v>2858</v>
      </c>
      <c r="MIH2062" s="274" t="s">
        <v>2858</v>
      </c>
      <c r="MII2062" s="274" t="s">
        <v>2858</v>
      </c>
      <c r="MIJ2062" s="274" t="s">
        <v>2858</v>
      </c>
      <c r="MIK2062" s="274" t="s">
        <v>2858</v>
      </c>
      <c r="MIL2062" s="274" t="s">
        <v>2858</v>
      </c>
      <c r="MIM2062" s="274" t="s">
        <v>2858</v>
      </c>
      <c r="MIN2062" s="274" t="s">
        <v>2858</v>
      </c>
      <c r="MIO2062" s="274" t="s">
        <v>2858</v>
      </c>
      <c r="MIP2062" s="274" t="s">
        <v>2858</v>
      </c>
      <c r="MIQ2062" s="274" t="s">
        <v>2858</v>
      </c>
      <c r="MIR2062" s="274" t="s">
        <v>2858</v>
      </c>
      <c r="MIS2062" s="274" t="s">
        <v>2858</v>
      </c>
      <c r="MIT2062" s="274" t="s">
        <v>2858</v>
      </c>
      <c r="MIU2062" s="274" t="s">
        <v>2858</v>
      </c>
      <c r="MIV2062" s="274" t="s">
        <v>2858</v>
      </c>
      <c r="MIW2062" s="274" t="s">
        <v>2858</v>
      </c>
      <c r="MIX2062" s="274" t="s">
        <v>2858</v>
      </c>
      <c r="MIY2062" s="274" t="s">
        <v>2858</v>
      </c>
      <c r="MIZ2062" s="274" t="s">
        <v>2858</v>
      </c>
      <c r="MJA2062" s="274" t="s">
        <v>2858</v>
      </c>
      <c r="MJB2062" s="274" t="s">
        <v>2858</v>
      </c>
      <c r="MJC2062" s="274" t="s">
        <v>2858</v>
      </c>
      <c r="MJD2062" s="274" t="s">
        <v>2858</v>
      </c>
      <c r="MJE2062" s="274" t="s">
        <v>2858</v>
      </c>
      <c r="MJF2062" s="274" t="s">
        <v>2858</v>
      </c>
      <c r="MJG2062" s="274" t="s">
        <v>2858</v>
      </c>
      <c r="MJH2062" s="274" t="s">
        <v>2858</v>
      </c>
      <c r="MJI2062" s="274" t="s">
        <v>2858</v>
      </c>
      <c r="MJJ2062" s="274" t="s">
        <v>2858</v>
      </c>
      <c r="MJK2062" s="274" t="s">
        <v>2858</v>
      </c>
      <c r="MJL2062" s="274" t="s">
        <v>2858</v>
      </c>
      <c r="MJM2062" s="274" t="s">
        <v>2858</v>
      </c>
      <c r="MJN2062" s="274" t="s">
        <v>2858</v>
      </c>
      <c r="MJO2062" s="274" t="s">
        <v>2858</v>
      </c>
      <c r="MJP2062" s="274" t="s">
        <v>2858</v>
      </c>
      <c r="MJQ2062" s="274" t="s">
        <v>2858</v>
      </c>
      <c r="MJR2062" s="274" t="s">
        <v>2858</v>
      </c>
      <c r="MJS2062" s="274" t="s">
        <v>2858</v>
      </c>
      <c r="MJT2062" s="274" t="s">
        <v>2858</v>
      </c>
      <c r="MJU2062" s="274" t="s">
        <v>2858</v>
      </c>
      <c r="MJV2062" s="274" t="s">
        <v>2858</v>
      </c>
      <c r="MJW2062" s="274" t="s">
        <v>2858</v>
      </c>
      <c r="MJX2062" s="274" t="s">
        <v>2858</v>
      </c>
      <c r="MJY2062" s="274" t="s">
        <v>2858</v>
      </c>
      <c r="MJZ2062" s="274" t="s">
        <v>2858</v>
      </c>
      <c r="MKA2062" s="274" t="s">
        <v>2858</v>
      </c>
      <c r="MKB2062" s="274" t="s">
        <v>2858</v>
      </c>
      <c r="MKC2062" s="274" t="s">
        <v>2858</v>
      </c>
      <c r="MKD2062" s="274" t="s">
        <v>2858</v>
      </c>
      <c r="MKE2062" s="274" t="s">
        <v>2858</v>
      </c>
      <c r="MKF2062" s="274" t="s">
        <v>2858</v>
      </c>
      <c r="MKG2062" s="274" t="s">
        <v>2858</v>
      </c>
      <c r="MKH2062" s="274" t="s">
        <v>2858</v>
      </c>
      <c r="MKI2062" s="274" t="s">
        <v>2858</v>
      </c>
      <c r="MKJ2062" s="274" t="s">
        <v>2858</v>
      </c>
      <c r="MKK2062" s="274" t="s">
        <v>2858</v>
      </c>
      <c r="MKL2062" s="274" t="s">
        <v>2858</v>
      </c>
      <c r="MKM2062" s="274" t="s">
        <v>2858</v>
      </c>
      <c r="MKN2062" s="274" t="s">
        <v>2858</v>
      </c>
      <c r="MKO2062" s="274" t="s">
        <v>2858</v>
      </c>
      <c r="MKP2062" s="274" t="s">
        <v>2858</v>
      </c>
      <c r="MKQ2062" s="274" t="s">
        <v>2858</v>
      </c>
      <c r="MKR2062" s="274" t="s">
        <v>2858</v>
      </c>
      <c r="MKS2062" s="274" t="s">
        <v>2858</v>
      </c>
      <c r="MKT2062" s="274" t="s">
        <v>2858</v>
      </c>
      <c r="MKU2062" s="274" t="s">
        <v>2858</v>
      </c>
      <c r="MKV2062" s="274" t="s">
        <v>2858</v>
      </c>
      <c r="MKW2062" s="274" t="s">
        <v>2858</v>
      </c>
      <c r="MKX2062" s="274" t="s">
        <v>2858</v>
      </c>
      <c r="MKY2062" s="274" t="s">
        <v>2858</v>
      </c>
      <c r="MKZ2062" s="274" t="s">
        <v>2858</v>
      </c>
      <c r="MLA2062" s="274" t="s">
        <v>2858</v>
      </c>
      <c r="MLB2062" s="274" t="s">
        <v>2858</v>
      </c>
      <c r="MLC2062" s="274" t="s">
        <v>2858</v>
      </c>
      <c r="MLD2062" s="274" t="s">
        <v>2858</v>
      </c>
      <c r="MLE2062" s="274" t="s">
        <v>2858</v>
      </c>
      <c r="MLF2062" s="274" t="s">
        <v>2858</v>
      </c>
      <c r="MLG2062" s="274" t="s">
        <v>2858</v>
      </c>
      <c r="MLH2062" s="274" t="s">
        <v>2858</v>
      </c>
      <c r="MLI2062" s="274" t="s">
        <v>2858</v>
      </c>
      <c r="MLJ2062" s="274" t="s">
        <v>2858</v>
      </c>
      <c r="MLK2062" s="274" t="s">
        <v>2858</v>
      </c>
      <c r="MLL2062" s="274" t="s">
        <v>2858</v>
      </c>
      <c r="MLM2062" s="274" t="s">
        <v>2858</v>
      </c>
      <c r="MLN2062" s="274" t="s">
        <v>2858</v>
      </c>
      <c r="MLO2062" s="274" t="s">
        <v>2858</v>
      </c>
      <c r="MLP2062" s="274" t="s">
        <v>2858</v>
      </c>
      <c r="MLQ2062" s="274" t="s">
        <v>2858</v>
      </c>
      <c r="MLR2062" s="274" t="s">
        <v>2858</v>
      </c>
      <c r="MLS2062" s="274" t="s">
        <v>2858</v>
      </c>
      <c r="MLT2062" s="274" t="s">
        <v>2858</v>
      </c>
      <c r="MLU2062" s="274" t="s">
        <v>2858</v>
      </c>
      <c r="MLV2062" s="274" t="s">
        <v>2858</v>
      </c>
      <c r="MLW2062" s="274" t="s">
        <v>2858</v>
      </c>
      <c r="MLX2062" s="274" t="s">
        <v>2858</v>
      </c>
      <c r="MLY2062" s="274" t="s">
        <v>2858</v>
      </c>
      <c r="MLZ2062" s="274" t="s">
        <v>2858</v>
      </c>
      <c r="MMA2062" s="274" t="s">
        <v>2858</v>
      </c>
      <c r="MMB2062" s="274" t="s">
        <v>2858</v>
      </c>
      <c r="MMC2062" s="274" t="s">
        <v>2858</v>
      </c>
      <c r="MMD2062" s="274" t="s">
        <v>2858</v>
      </c>
      <c r="MME2062" s="274" t="s">
        <v>2858</v>
      </c>
      <c r="MMF2062" s="274" t="s">
        <v>2858</v>
      </c>
      <c r="MMG2062" s="274" t="s">
        <v>2858</v>
      </c>
      <c r="MMH2062" s="274" t="s">
        <v>2858</v>
      </c>
      <c r="MMI2062" s="274" t="s">
        <v>2858</v>
      </c>
      <c r="MMJ2062" s="274" t="s">
        <v>2858</v>
      </c>
      <c r="MMK2062" s="274" t="s">
        <v>2858</v>
      </c>
      <c r="MML2062" s="274" t="s">
        <v>2858</v>
      </c>
      <c r="MMM2062" s="274" t="s">
        <v>2858</v>
      </c>
      <c r="MMN2062" s="274" t="s">
        <v>2858</v>
      </c>
      <c r="MMO2062" s="274" t="s">
        <v>2858</v>
      </c>
      <c r="MMP2062" s="274" t="s">
        <v>2858</v>
      </c>
      <c r="MMQ2062" s="274" t="s">
        <v>2858</v>
      </c>
      <c r="MMR2062" s="274" t="s">
        <v>2858</v>
      </c>
      <c r="MMS2062" s="274" t="s">
        <v>2858</v>
      </c>
      <c r="MMT2062" s="274" t="s">
        <v>2858</v>
      </c>
      <c r="MMU2062" s="274" t="s">
        <v>2858</v>
      </c>
      <c r="MMV2062" s="274" t="s">
        <v>2858</v>
      </c>
      <c r="MMW2062" s="274" t="s">
        <v>2858</v>
      </c>
      <c r="MMX2062" s="274" t="s">
        <v>2858</v>
      </c>
      <c r="MMY2062" s="274" t="s">
        <v>2858</v>
      </c>
      <c r="MMZ2062" s="274" t="s">
        <v>2858</v>
      </c>
      <c r="MNA2062" s="274" t="s">
        <v>2858</v>
      </c>
      <c r="MNB2062" s="274" t="s">
        <v>2858</v>
      </c>
      <c r="MNC2062" s="274" t="s">
        <v>2858</v>
      </c>
      <c r="MND2062" s="274" t="s">
        <v>2858</v>
      </c>
      <c r="MNE2062" s="274" t="s">
        <v>2858</v>
      </c>
      <c r="MNF2062" s="274" t="s">
        <v>2858</v>
      </c>
      <c r="MNG2062" s="274" t="s">
        <v>2858</v>
      </c>
      <c r="MNH2062" s="274" t="s">
        <v>2858</v>
      </c>
      <c r="MNI2062" s="274" t="s">
        <v>2858</v>
      </c>
      <c r="MNJ2062" s="274" t="s">
        <v>2858</v>
      </c>
      <c r="MNK2062" s="274" t="s">
        <v>2858</v>
      </c>
      <c r="MNL2062" s="274" t="s">
        <v>2858</v>
      </c>
      <c r="MNM2062" s="274" t="s">
        <v>2858</v>
      </c>
      <c r="MNN2062" s="274" t="s">
        <v>2858</v>
      </c>
      <c r="MNO2062" s="274" t="s">
        <v>2858</v>
      </c>
      <c r="MNP2062" s="274" t="s">
        <v>2858</v>
      </c>
      <c r="MNQ2062" s="274" t="s">
        <v>2858</v>
      </c>
      <c r="MNR2062" s="274" t="s">
        <v>2858</v>
      </c>
      <c r="MNS2062" s="274" t="s">
        <v>2858</v>
      </c>
      <c r="MNT2062" s="274" t="s">
        <v>2858</v>
      </c>
      <c r="MNU2062" s="274" t="s">
        <v>2858</v>
      </c>
      <c r="MNV2062" s="274" t="s">
        <v>2858</v>
      </c>
      <c r="MNW2062" s="274" t="s">
        <v>2858</v>
      </c>
      <c r="MNX2062" s="274" t="s">
        <v>2858</v>
      </c>
      <c r="MNY2062" s="274" t="s">
        <v>2858</v>
      </c>
      <c r="MNZ2062" s="274" t="s">
        <v>2858</v>
      </c>
      <c r="MOA2062" s="274" t="s">
        <v>2858</v>
      </c>
      <c r="MOB2062" s="274" t="s">
        <v>2858</v>
      </c>
      <c r="MOC2062" s="274" t="s">
        <v>2858</v>
      </c>
      <c r="MOD2062" s="274" t="s">
        <v>2858</v>
      </c>
      <c r="MOE2062" s="274" t="s">
        <v>2858</v>
      </c>
      <c r="MOF2062" s="274" t="s">
        <v>2858</v>
      </c>
      <c r="MOG2062" s="274" t="s">
        <v>2858</v>
      </c>
      <c r="MOH2062" s="274" t="s">
        <v>2858</v>
      </c>
      <c r="MOI2062" s="274" t="s">
        <v>2858</v>
      </c>
      <c r="MOJ2062" s="274" t="s">
        <v>2858</v>
      </c>
      <c r="MOK2062" s="274" t="s">
        <v>2858</v>
      </c>
      <c r="MOL2062" s="274" t="s">
        <v>2858</v>
      </c>
      <c r="MOM2062" s="274" t="s">
        <v>2858</v>
      </c>
      <c r="MON2062" s="274" t="s">
        <v>2858</v>
      </c>
      <c r="MOO2062" s="274" t="s">
        <v>2858</v>
      </c>
      <c r="MOP2062" s="274" t="s">
        <v>2858</v>
      </c>
      <c r="MOQ2062" s="274" t="s">
        <v>2858</v>
      </c>
      <c r="MOR2062" s="274" t="s">
        <v>2858</v>
      </c>
      <c r="MOS2062" s="274" t="s">
        <v>2858</v>
      </c>
      <c r="MOT2062" s="274" t="s">
        <v>2858</v>
      </c>
      <c r="MOU2062" s="274" t="s">
        <v>2858</v>
      </c>
      <c r="MOV2062" s="274" t="s">
        <v>2858</v>
      </c>
      <c r="MOW2062" s="274" t="s">
        <v>2858</v>
      </c>
      <c r="MOX2062" s="274" t="s">
        <v>2858</v>
      </c>
      <c r="MOY2062" s="274" t="s">
        <v>2858</v>
      </c>
      <c r="MOZ2062" s="274" t="s">
        <v>2858</v>
      </c>
      <c r="MPA2062" s="274" t="s">
        <v>2858</v>
      </c>
      <c r="MPB2062" s="274" t="s">
        <v>2858</v>
      </c>
      <c r="MPC2062" s="274" t="s">
        <v>2858</v>
      </c>
      <c r="MPD2062" s="274" t="s">
        <v>2858</v>
      </c>
      <c r="MPE2062" s="274" t="s">
        <v>2858</v>
      </c>
      <c r="MPF2062" s="274" t="s">
        <v>2858</v>
      </c>
      <c r="MPG2062" s="274" t="s">
        <v>2858</v>
      </c>
      <c r="MPH2062" s="274" t="s">
        <v>2858</v>
      </c>
      <c r="MPI2062" s="274" t="s">
        <v>2858</v>
      </c>
      <c r="MPJ2062" s="274" t="s">
        <v>2858</v>
      </c>
      <c r="MPK2062" s="274" t="s">
        <v>2858</v>
      </c>
      <c r="MPL2062" s="274" t="s">
        <v>2858</v>
      </c>
      <c r="MPM2062" s="274" t="s">
        <v>2858</v>
      </c>
      <c r="MPN2062" s="274" t="s">
        <v>2858</v>
      </c>
      <c r="MPO2062" s="274" t="s">
        <v>2858</v>
      </c>
      <c r="MPP2062" s="274" t="s">
        <v>2858</v>
      </c>
      <c r="MPQ2062" s="274" t="s">
        <v>2858</v>
      </c>
      <c r="MPR2062" s="274" t="s">
        <v>2858</v>
      </c>
      <c r="MPS2062" s="274" t="s">
        <v>2858</v>
      </c>
      <c r="MPT2062" s="274" t="s">
        <v>2858</v>
      </c>
      <c r="MPU2062" s="274" t="s">
        <v>2858</v>
      </c>
      <c r="MPV2062" s="274" t="s">
        <v>2858</v>
      </c>
      <c r="MPW2062" s="274" t="s">
        <v>2858</v>
      </c>
      <c r="MPX2062" s="274" t="s">
        <v>2858</v>
      </c>
      <c r="MPY2062" s="274" t="s">
        <v>2858</v>
      </c>
      <c r="MPZ2062" s="274" t="s">
        <v>2858</v>
      </c>
      <c r="MQA2062" s="274" t="s">
        <v>2858</v>
      </c>
      <c r="MQB2062" s="274" t="s">
        <v>2858</v>
      </c>
      <c r="MQC2062" s="274" t="s">
        <v>2858</v>
      </c>
      <c r="MQD2062" s="274" t="s">
        <v>2858</v>
      </c>
      <c r="MQE2062" s="274" t="s">
        <v>2858</v>
      </c>
      <c r="MQF2062" s="274" t="s">
        <v>2858</v>
      </c>
      <c r="MQG2062" s="274" t="s">
        <v>2858</v>
      </c>
      <c r="MQH2062" s="274" t="s">
        <v>2858</v>
      </c>
      <c r="MQI2062" s="274" t="s">
        <v>2858</v>
      </c>
      <c r="MQJ2062" s="274" t="s">
        <v>2858</v>
      </c>
      <c r="MQK2062" s="274" t="s">
        <v>2858</v>
      </c>
      <c r="MQL2062" s="274" t="s">
        <v>2858</v>
      </c>
      <c r="MQM2062" s="274" t="s">
        <v>2858</v>
      </c>
      <c r="MQN2062" s="274" t="s">
        <v>2858</v>
      </c>
      <c r="MQO2062" s="274" t="s">
        <v>2858</v>
      </c>
      <c r="MQP2062" s="274" t="s">
        <v>2858</v>
      </c>
      <c r="MQQ2062" s="274" t="s">
        <v>2858</v>
      </c>
      <c r="MQR2062" s="274" t="s">
        <v>2858</v>
      </c>
      <c r="MQS2062" s="274" t="s">
        <v>2858</v>
      </c>
      <c r="MQT2062" s="274" t="s">
        <v>2858</v>
      </c>
      <c r="MQU2062" s="274" t="s">
        <v>2858</v>
      </c>
      <c r="MQV2062" s="274" t="s">
        <v>2858</v>
      </c>
      <c r="MQW2062" s="274" t="s">
        <v>2858</v>
      </c>
      <c r="MQX2062" s="274" t="s">
        <v>2858</v>
      </c>
      <c r="MQY2062" s="274" t="s">
        <v>2858</v>
      </c>
      <c r="MQZ2062" s="274" t="s">
        <v>2858</v>
      </c>
      <c r="MRA2062" s="274" t="s">
        <v>2858</v>
      </c>
      <c r="MRB2062" s="274" t="s">
        <v>2858</v>
      </c>
      <c r="MRC2062" s="274" t="s">
        <v>2858</v>
      </c>
      <c r="MRD2062" s="274" t="s">
        <v>2858</v>
      </c>
      <c r="MRE2062" s="274" t="s">
        <v>2858</v>
      </c>
      <c r="MRF2062" s="274" t="s">
        <v>2858</v>
      </c>
      <c r="MRG2062" s="274" t="s">
        <v>2858</v>
      </c>
      <c r="MRH2062" s="274" t="s">
        <v>2858</v>
      </c>
      <c r="MRI2062" s="274" t="s">
        <v>2858</v>
      </c>
      <c r="MRJ2062" s="274" t="s">
        <v>2858</v>
      </c>
      <c r="MRK2062" s="274" t="s">
        <v>2858</v>
      </c>
      <c r="MRL2062" s="274" t="s">
        <v>2858</v>
      </c>
      <c r="MRM2062" s="274" t="s">
        <v>2858</v>
      </c>
      <c r="MRN2062" s="274" t="s">
        <v>2858</v>
      </c>
      <c r="MRO2062" s="274" t="s">
        <v>2858</v>
      </c>
      <c r="MRP2062" s="274" t="s">
        <v>2858</v>
      </c>
      <c r="MRQ2062" s="274" t="s">
        <v>2858</v>
      </c>
      <c r="MRR2062" s="274" t="s">
        <v>2858</v>
      </c>
      <c r="MRS2062" s="274" t="s">
        <v>2858</v>
      </c>
      <c r="MRT2062" s="274" t="s">
        <v>2858</v>
      </c>
      <c r="MRU2062" s="274" t="s">
        <v>2858</v>
      </c>
      <c r="MRV2062" s="274" t="s">
        <v>2858</v>
      </c>
      <c r="MRW2062" s="274" t="s">
        <v>2858</v>
      </c>
      <c r="MRX2062" s="274" t="s">
        <v>2858</v>
      </c>
      <c r="MRY2062" s="274" t="s">
        <v>2858</v>
      </c>
      <c r="MRZ2062" s="274" t="s">
        <v>2858</v>
      </c>
      <c r="MSA2062" s="274" t="s">
        <v>2858</v>
      </c>
      <c r="MSB2062" s="274" t="s">
        <v>2858</v>
      </c>
      <c r="MSC2062" s="274" t="s">
        <v>2858</v>
      </c>
      <c r="MSD2062" s="274" t="s">
        <v>2858</v>
      </c>
      <c r="MSE2062" s="274" t="s">
        <v>2858</v>
      </c>
      <c r="MSF2062" s="274" t="s">
        <v>2858</v>
      </c>
      <c r="MSG2062" s="274" t="s">
        <v>2858</v>
      </c>
      <c r="MSH2062" s="274" t="s">
        <v>2858</v>
      </c>
      <c r="MSI2062" s="274" t="s">
        <v>2858</v>
      </c>
      <c r="MSJ2062" s="274" t="s">
        <v>2858</v>
      </c>
      <c r="MSK2062" s="274" t="s">
        <v>2858</v>
      </c>
      <c r="MSL2062" s="274" t="s">
        <v>2858</v>
      </c>
      <c r="MSM2062" s="274" t="s">
        <v>2858</v>
      </c>
      <c r="MSN2062" s="274" t="s">
        <v>2858</v>
      </c>
      <c r="MSO2062" s="274" t="s">
        <v>2858</v>
      </c>
      <c r="MSP2062" s="274" t="s">
        <v>2858</v>
      </c>
      <c r="MSQ2062" s="274" t="s">
        <v>2858</v>
      </c>
      <c r="MSR2062" s="274" t="s">
        <v>2858</v>
      </c>
      <c r="MSS2062" s="274" t="s">
        <v>2858</v>
      </c>
      <c r="MST2062" s="274" t="s">
        <v>2858</v>
      </c>
      <c r="MSU2062" s="274" t="s">
        <v>2858</v>
      </c>
      <c r="MSV2062" s="274" t="s">
        <v>2858</v>
      </c>
      <c r="MSW2062" s="274" t="s">
        <v>2858</v>
      </c>
      <c r="MSX2062" s="274" t="s">
        <v>2858</v>
      </c>
      <c r="MSY2062" s="274" t="s">
        <v>2858</v>
      </c>
      <c r="MSZ2062" s="274" t="s">
        <v>2858</v>
      </c>
      <c r="MTA2062" s="274" t="s">
        <v>2858</v>
      </c>
      <c r="MTB2062" s="274" t="s">
        <v>2858</v>
      </c>
      <c r="MTC2062" s="274" t="s">
        <v>2858</v>
      </c>
      <c r="MTD2062" s="274" t="s">
        <v>2858</v>
      </c>
      <c r="MTE2062" s="274" t="s">
        <v>2858</v>
      </c>
      <c r="MTF2062" s="274" t="s">
        <v>2858</v>
      </c>
      <c r="MTG2062" s="274" t="s">
        <v>2858</v>
      </c>
      <c r="MTH2062" s="274" t="s">
        <v>2858</v>
      </c>
      <c r="MTI2062" s="274" t="s">
        <v>2858</v>
      </c>
      <c r="MTJ2062" s="274" t="s">
        <v>2858</v>
      </c>
      <c r="MTK2062" s="274" t="s">
        <v>2858</v>
      </c>
      <c r="MTL2062" s="274" t="s">
        <v>2858</v>
      </c>
      <c r="MTM2062" s="274" t="s">
        <v>2858</v>
      </c>
      <c r="MTN2062" s="274" t="s">
        <v>2858</v>
      </c>
      <c r="MTO2062" s="274" t="s">
        <v>2858</v>
      </c>
      <c r="MTP2062" s="274" t="s">
        <v>2858</v>
      </c>
      <c r="MTQ2062" s="274" t="s">
        <v>2858</v>
      </c>
      <c r="MTR2062" s="274" t="s">
        <v>2858</v>
      </c>
      <c r="MTS2062" s="274" t="s">
        <v>2858</v>
      </c>
      <c r="MTT2062" s="274" t="s">
        <v>2858</v>
      </c>
      <c r="MTU2062" s="274" t="s">
        <v>2858</v>
      </c>
      <c r="MTV2062" s="274" t="s">
        <v>2858</v>
      </c>
      <c r="MTW2062" s="274" t="s">
        <v>2858</v>
      </c>
      <c r="MTX2062" s="274" t="s">
        <v>2858</v>
      </c>
      <c r="MTY2062" s="274" t="s">
        <v>2858</v>
      </c>
      <c r="MTZ2062" s="274" t="s">
        <v>2858</v>
      </c>
      <c r="MUA2062" s="274" t="s">
        <v>2858</v>
      </c>
      <c r="MUB2062" s="274" t="s">
        <v>2858</v>
      </c>
      <c r="MUC2062" s="274" t="s">
        <v>2858</v>
      </c>
      <c r="MUD2062" s="274" t="s">
        <v>2858</v>
      </c>
      <c r="MUE2062" s="274" t="s">
        <v>2858</v>
      </c>
      <c r="MUF2062" s="274" t="s">
        <v>2858</v>
      </c>
      <c r="MUG2062" s="274" t="s">
        <v>2858</v>
      </c>
      <c r="MUH2062" s="274" t="s">
        <v>2858</v>
      </c>
      <c r="MUI2062" s="274" t="s">
        <v>2858</v>
      </c>
      <c r="MUJ2062" s="274" t="s">
        <v>2858</v>
      </c>
      <c r="MUK2062" s="274" t="s">
        <v>2858</v>
      </c>
      <c r="MUL2062" s="274" t="s">
        <v>2858</v>
      </c>
      <c r="MUM2062" s="274" t="s">
        <v>2858</v>
      </c>
      <c r="MUN2062" s="274" t="s">
        <v>2858</v>
      </c>
      <c r="MUO2062" s="274" t="s">
        <v>2858</v>
      </c>
      <c r="MUP2062" s="274" t="s">
        <v>2858</v>
      </c>
      <c r="MUQ2062" s="274" t="s">
        <v>2858</v>
      </c>
      <c r="MUR2062" s="274" t="s">
        <v>2858</v>
      </c>
      <c r="MUS2062" s="274" t="s">
        <v>2858</v>
      </c>
      <c r="MUT2062" s="274" t="s">
        <v>2858</v>
      </c>
      <c r="MUU2062" s="274" t="s">
        <v>2858</v>
      </c>
      <c r="MUV2062" s="274" t="s">
        <v>2858</v>
      </c>
      <c r="MUW2062" s="274" t="s">
        <v>2858</v>
      </c>
      <c r="MUX2062" s="274" t="s">
        <v>2858</v>
      </c>
      <c r="MUY2062" s="274" t="s">
        <v>2858</v>
      </c>
      <c r="MUZ2062" s="274" t="s">
        <v>2858</v>
      </c>
      <c r="MVA2062" s="274" t="s">
        <v>2858</v>
      </c>
      <c r="MVB2062" s="274" t="s">
        <v>2858</v>
      </c>
      <c r="MVC2062" s="274" t="s">
        <v>2858</v>
      </c>
      <c r="MVD2062" s="274" t="s">
        <v>2858</v>
      </c>
      <c r="MVE2062" s="274" t="s">
        <v>2858</v>
      </c>
      <c r="MVF2062" s="274" t="s">
        <v>2858</v>
      </c>
      <c r="MVG2062" s="274" t="s">
        <v>2858</v>
      </c>
      <c r="MVH2062" s="274" t="s">
        <v>2858</v>
      </c>
      <c r="MVI2062" s="274" t="s">
        <v>2858</v>
      </c>
      <c r="MVJ2062" s="274" t="s">
        <v>2858</v>
      </c>
      <c r="MVK2062" s="274" t="s">
        <v>2858</v>
      </c>
      <c r="MVL2062" s="274" t="s">
        <v>2858</v>
      </c>
      <c r="MVM2062" s="274" t="s">
        <v>2858</v>
      </c>
      <c r="MVN2062" s="274" t="s">
        <v>2858</v>
      </c>
      <c r="MVO2062" s="274" t="s">
        <v>2858</v>
      </c>
      <c r="MVP2062" s="274" t="s">
        <v>2858</v>
      </c>
      <c r="MVQ2062" s="274" t="s">
        <v>2858</v>
      </c>
      <c r="MVR2062" s="274" t="s">
        <v>2858</v>
      </c>
      <c r="MVS2062" s="274" t="s">
        <v>2858</v>
      </c>
      <c r="MVT2062" s="274" t="s">
        <v>2858</v>
      </c>
      <c r="MVU2062" s="274" t="s">
        <v>2858</v>
      </c>
      <c r="MVV2062" s="274" t="s">
        <v>2858</v>
      </c>
      <c r="MVW2062" s="274" t="s">
        <v>2858</v>
      </c>
      <c r="MVX2062" s="274" t="s">
        <v>2858</v>
      </c>
      <c r="MVY2062" s="274" t="s">
        <v>2858</v>
      </c>
      <c r="MVZ2062" s="274" t="s">
        <v>2858</v>
      </c>
      <c r="MWA2062" s="274" t="s">
        <v>2858</v>
      </c>
      <c r="MWB2062" s="274" t="s">
        <v>2858</v>
      </c>
      <c r="MWC2062" s="274" t="s">
        <v>2858</v>
      </c>
      <c r="MWD2062" s="274" t="s">
        <v>2858</v>
      </c>
      <c r="MWE2062" s="274" t="s">
        <v>2858</v>
      </c>
      <c r="MWF2062" s="274" t="s">
        <v>2858</v>
      </c>
      <c r="MWG2062" s="274" t="s">
        <v>2858</v>
      </c>
      <c r="MWH2062" s="274" t="s">
        <v>2858</v>
      </c>
      <c r="MWI2062" s="274" t="s">
        <v>2858</v>
      </c>
      <c r="MWJ2062" s="274" t="s">
        <v>2858</v>
      </c>
      <c r="MWK2062" s="274" t="s">
        <v>2858</v>
      </c>
      <c r="MWL2062" s="274" t="s">
        <v>2858</v>
      </c>
      <c r="MWM2062" s="274" t="s">
        <v>2858</v>
      </c>
      <c r="MWN2062" s="274" t="s">
        <v>2858</v>
      </c>
      <c r="MWO2062" s="274" t="s">
        <v>2858</v>
      </c>
      <c r="MWP2062" s="274" t="s">
        <v>2858</v>
      </c>
      <c r="MWQ2062" s="274" t="s">
        <v>2858</v>
      </c>
      <c r="MWR2062" s="274" t="s">
        <v>2858</v>
      </c>
      <c r="MWS2062" s="274" t="s">
        <v>2858</v>
      </c>
      <c r="MWT2062" s="274" t="s">
        <v>2858</v>
      </c>
      <c r="MWU2062" s="274" t="s">
        <v>2858</v>
      </c>
      <c r="MWV2062" s="274" t="s">
        <v>2858</v>
      </c>
      <c r="MWW2062" s="274" t="s">
        <v>2858</v>
      </c>
      <c r="MWX2062" s="274" t="s">
        <v>2858</v>
      </c>
      <c r="MWY2062" s="274" t="s">
        <v>2858</v>
      </c>
      <c r="MWZ2062" s="274" t="s">
        <v>2858</v>
      </c>
      <c r="MXA2062" s="274" t="s">
        <v>2858</v>
      </c>
      <c r="MXB2062" s="274" t="s">
        <v>2858</v>
      </c>
      <c r="MXC2062" s="274" t="s">
        <v>2858</v>
      </c>
      <c r="MXD2062" s="274" t="s">
        <v>2858</v>
      </c>
      <c r="MXE2062" s="274" t="s">
        <v>2858</v>
      </c>
      <c r="MXF2062" s="274" t="s">
        <v>2858</v>
      </c>
      <c r="MXG2062" s="274" t="s">
        <v>2858</v>
      </c>
      <c r="MXH2062" s="274" t="s">
        <v>2858</v>
      </c>
      <c r="MXI2062" s="274" t="s">
        <v>2858</v>
      </c>
      <c r="MXJ2062" s="274" t="s">
        <v>2858</v>
      </c>
      <c r="MXK2062" s="274" t="s">
        <v>2858</v>
      </c>
      <c r="MXL2062" s="274" t="s">
        <v>2858</v>
      </c>
      <c r="MXM2062" s="274" t="s">
        <v>2858</v>
      </c>
      <c r="MXN2062" s="274" t="s">
        <v>2858</v>
      </c>
      <c r="MXO2062" s="274" t="s">
        <v>2858</v>
      </c>
      <c r="MXP2062" s="274" t="s">
        <v>2858</v>
      </c>
      <c r="MXQ2062" s="274" t="s">
        <v>2858</v>
      </c>
      <c r="MXR2062" s="274" t="s">
        <v>2858</v>
      </c>
      <c r="MXS2062" s="274" t="s">
        <v>2858</v>
      </c>
      <c r="MXT2062" s="274" t="s">
        <v>2858</v>
      </c>
      <c r="MXU2062" s="274" t="s">
        <v>2858</v>
      </c>
      <c r="MXV2062" s="274" t="s">
        <v>2858</v>
      </c>
      <c r="MXW2062" s="274" t="s">
        <v>2858</v>
      </c>
      <c r="MXX2062" s="274" t="s">
        <v>2858</v>
      </c>
      <c r="MXY2062" s="274" t="s">
        <v>2858</v>
      </c>
      <c r="MXZ2062" s="274" t="s">
        <v>2858</v>
      </c>
      <c r="MYA2062" s="274" t="s">
        <v>2858</v>
      </c>
      <c r="MYB2062" s="274" t="s">
        <v>2858</v>
      </c>
      <c r="MYC2062" s="274" t="s">
        <v>2858</v>
      </c>
      <c r="MYD2062" s="274" t="s">
        <v>2858</v>
      </c>
      <c r="MYE2062" s="274" t="s">
        <v>2858</v>
      </c>
      <c r="MYF2062" s="274" t="s">
        <v>2858</v>
      </c>
      <c r="MYG2062" s="274" t="s">
        <v>2858</v>
      </c>
      <c r="MYH2062" s="274" t="s">
        <v>2858</v>
      </c>
      <c r="MYI2062" s="274" t="s">
        <v>2858</v>
      </c>
      <c r="MYJ2062" s="274" t="s">
        <v>2858</v>
      </c>
      <c r="MYK2062" s="274" t="s">
        <v>2858</v>
      </c>
      <c r="MYL2062" s="274" t="s">
        <v>2858</v>
      </c>
      <c r="MYM2062" s="274" t="s">
        <v>2858</v>
      </c>
      <c r="MYN2062" s="274" t="s">
        <v>2858</v>
      </c>
      <c r="MYO2062" s="274" t="s">
        <v>2858</v>
      </c>
      <c r="MYP2062" s="274" t="s">
        <v>2858</v>
      </c>
      <c r="MYQ2062" s="274" t="s">
        <v>2858</v>
      </c>
      <c r="MYR2062" s="274" t="s">
        <v>2858</v>
      </c>
      <c r="MYS2062" s="274" t="s">
        <v>2858</v>
      </c>
      <c r="MYT2062" s="274" t="s">
        <v>2858</v>
      </c>
      <c r="MYU2062" s="274" t="s">
        <v>2858</v>
      </c>
      <c r="MYV2062" s="274" t="s">
        <v>2858</v>
      </c>
      <c r="MYW2062" s="274" t="s">
        <v>2858</v>
      </c>
      <c r="MYX2062" s="274" t="s">
        <v>2858</v>
      </c>
      <c r="MYY2062" s="274" t="s">
        <v>2858</v>
      </c>
      <c r="MYZ2062" s="274" t="s">
        <v>2858</v>
      </c>
      <c r="MZA2062" s="274" t="s">
        <v>2858</v>
      </c>
      <c r="MZB2062" s="274" t="s">
        <v>2858</v>
      </c>
      <c r="MZC2062" s="274" t="s">
        <v>2858</v>
      </c>
      <c r="MZD2062" s="274" t="s">
        <v>2858</v>
      </c>
      <c r="MZE2062" s="274" t="s">
        <v>2858</v>
      </c>
      <c r="MZF2062" s="274" t="s">
        <v>2858</v>
      </c>
      <c r="MZG2062" s="274" t="s">
        <v>2858</v>
      </c>
      <c r="MZH2062" s="274" t="s">
        <v>2858</v>
      </c>
      <c r="MZI2062" s="274" t="s">
        <v>2858</v>
      </c>
      <c r="MZJ2062" s="274" t="s">
        <v>2858</v>
      </c>
      <c r="MZK2062" s="274" t="s">
        <v>2858</v>
      </c>
      <c r="MZL2062" s="274" t="s">
        <v>2858</v>
      </c>
      <c r="MZM2062" s="274" t="s">
        <v>2858</v>
      </c>
      <c r="MZN2062" s="274" t="s">
        <v>2858</v>
      </c>
      <c r="MZO2062" s="274" t="s">
        <v>2858</v>
      </c>
      <c r="MZP2062" s="274" t="s">
        <v>2858</v>
      </c>
      <c r="MZQ2062" s="274" t="s">
        <v>2858</v>
      </c>
      <c r="MZR2062" s="274" t="s">
        <v>2858</v>
      </c>
      <c r="MZS2062" s="274" t="s">
        <v>2858</v>
      </c>
      <c r="MZT2062" s="274" t="s">
        <v>2858</v>
      </c>
      <c r="MZU2062" s="274" t="s">
        <v>2858</v>
      </c>
      <c r="MZV2062" s="274" t="s">
        <v>2858</v>
      </c>
      <c r="MZW2062" s="274" t="s">
        <v>2858</v>
      </c>
      <c r="MZX2062" s="274" t="s">
        <v>2858</v>
      </c>
      <c r="MZY2062" s="274" t="s">
        <v>2858</v>
      </c>
      <c r="MZZ2062" s="274" t="s">
        <v>2858</v>
      </c>
      <c r="NAA2062" s="274" t="s">
        <v>2858</v>
      </c>
      <c r="NAB2062" s="274" t="s">
        <v>2858</v>
      </c>
      <c r="NAC2062" s="274" t="s">
        <v>2858</v>
      </c>
      <c r="NAD2062" s="274" t="s">
        <v>2858</v>
      </c>
      <c r="NAE2062" s="274" t="s">
        <v>2858</v>
      </c>
      <c r="NAF2062" s="274" t="s">
        <v>2858</v>
      </c>
      <c r="NAG2062" s="274" t="s">
        <v>2858</v>
      </c>
      <c r="NAH2062" s="274" t="s">
        <v>2858</v>
      </c>
      <c r="NAI2062" s="274" t="s">
        <v>2858</v>
      </c>
      <c r="NAJ2062" s="274" t="s">
        <v>2858</v>
      </c>
      <c r="NAK2062" s="274" t="s">
        <v>2858</v>
      </c>
      <c r="NAL2062" s="274" t="s">
        <v>2858</v>
      </c>
      <c r="NAM2062" s="274" t="s">
        <v>2858</v>
      </c>
      <c r="NAN2062" s="274" t="s">
        <v>2858</v>
      </c>
      <c r="NAO2062" s="274" t="s">
        <v>2858</v>
      </c>
      <c r="NAP2062" s="274" t="s">
        <v>2858</v>
      </c>
      <c r="NAQ2062" s="274" t="s">
        <v>2858</v>
      </c>
      <c r="NAR2062" s="274" t="s">
        <v>2858</v>
      </c>
      <c r="NAS2062" s="274" t="s">
        <v>2858</v>
      </c>
      <c r="NAT2062" s="274" t="s">
        <v>2858</v>
      </c>
      <c r="NAU2062" s="274" t="s">
        <v>2858</v>
      </c>
      <c r="NAV2062" s="274" t="s">
        <v>2858</v>
      </c>
      <c r="NAW2062" s="274" t="s">
        <v>2858</v>
      </c>
      <c r="NAX2062" s="274" t="s">
        <v>2858</v>
      </c>
      <c r="NAY2062" s="274" t="s">
        <v>2858</v>
      </c>
      <c r="NAZ2062" s="274" t="s">
        <v>2858</v>
      </c>
      <c r="NBA2062" s="274" t="s">
        <v>2858</v>
      </c>
      <c r="NBB2062" s="274" t="s">
        <v>2858</v>
      </c>
      <c r="NBC2062" s="274" t="s">
        <v>2858</v>
      </c>
      <c r="NBD2062" s="274" t="s">
        <v>2858</v>
      </c>
      <c r="NBE2062" s="274" t="s">
        <v>2858</v>
      </c>
      <c r="NBF2062" s="274" t="s">
        <v>2858</v>
      </c>
      <c r="NBG2062" s="274" t="s">
        <v>2858</v>
      </c>
      <c r="NBH2062" s="274" t="s">
        <v>2858</v>
      </c>
      <c r="NBI2062" s="274" t="s">
        <v>2858</v>
      </c>
      <c r="NBJ2062" s="274" t="s">
        <v>2858</v>
      </c>
      <c r="NBK2062" s="274" t="s">
        <v>2858</v>
      </c>
      <c r="NBL2062" s="274" t="s">
        <v>2858</v>
      </c>
      <c r="NBM2062" s="274" t="s">
        <v>2858</v>
      </c>
      <c r="NBN2062" s="274" t="s">
        <v>2858</v>
      </c>
      <c r="NBO2062" s="274" t="s">
        <v>2858</v>
      </c>
      <c r="NBP2062" s="274" t="s">
        <v>2858</v>
      </c>
      <c r="NBQ2062" s="274" t="s">
        <v>2858</v>
      </c>
      <c r="NBR2062" s="274" t="s">
        <v>2858</v>
      </c>
      <c r="NBS2062" s="274" t="s">
        <v>2858</v>
      </c>
      <c r="NBT2062" s="274" t="s">
        <v>2858</v>
      </c>
      <c r="NBU2062" s="274" t="s">
        <v>2858</v>
      </c>
      <c r="NBV2062" s="274" t="s">
        <v>2858</v>
      </c>
      <c r="NBW2062" s="274" t="s">
        <v>2858</v>
      </c>
      <c r="NBX2062" s="274" t="s">
        <v>2858</v>
      </c>
      <c r="NBY2062" s="274" t="s">
        <v>2858</v>
      </c>
      <c r="NBZ2062" s="274" t="s">
        <v>2858</v>
      </c>
      <c r="NCA2062" s="274" t="s">
        <v>2858</v>
      </c>
      <c r="NCB2062" s="274" t="s">
        <v>2858</v>
      </c>
      <c r="NCC2062" s="274" t="s">
        <v>2858</v>
      </c>
      <c r="NCD2062" s="274" t="s">
        <v>2858</v>
      </c>
      <c r="NCE2062" s="274" t="s">
        <v>2858</v>
      </c>
      <c r="NCF2062" s="274" t="s">
        <v>2858</v>
      </c>
      <c r="NCG2062" s="274" t="s">
        <v>2858</v>
      </c>
      <c r="NCH2062" s="274" t="s">
        <v>2858</v>
      </c>
      <c r="NCI2062" s="274" t="s">
        <v>2858</v>
      </c>
      <c r="NCJ2062" s="274" t="s">
        <v>2858</v>
      </c>
      <c r="NCK2062" s="274" t="s">
        <v>2858</v>
      </c>
      <c r="NCL2062" s="274" t="s">
        <v>2858</v>
      </c>
      <c r="NCM2062" s="274" t="s">
        <v>2858</v>
      </c>
      <c r="NCN2062" s="274" t="s">
        <v>2858</v>
      </c>
      <c r="NCO2062" s="274" t="s">
        <v>2858</v>
      </c>
      <c r="NCP2062" s="274" t="s">
        <v>2858</v>
      </c>
      <c r="NCQ2062" s="274" t="s">
        <v>2858</v>
      </c>
      <c r="NCR2062" s="274" t="s">
        <v>2858</v>
      </c>
      <c r="NCS2062" s="274" t="s">
        <v>2858</v>
      </c>
      <c r="NCT2062" s="274" t="s">
        <v>2858</v>
      </c>
      <c r="NCU2062" s="274" t="s">
        <v>2858</v>
      </c>
      <c r="NCV2062" s="274" t="s">
        <v>2858</v>
      </c>
      <c r="NCW2062" s="274" t="s">
        <v>2858</v>
      </c>
      <c r="NCX2062" s="274" t="s">
        <v>2858</v>
      </c>
      <c r="NCY2062" s="274" t="s">
        <v>2858</v>
      </c>
      <c r="NCZ2062" s="274" t="s">
        <v>2858</v>
      </c>
      <c r="NDA2062" s="274" t="s">
        <v>2858</v>
      </c>
      <c r="NDB2062" s="274" t="s">
        <v>2858</v>
      </c>
      <c r="NDC2062" s="274" t="s">
        <v>2858</v>
      </c>
      <c r="NDD2062" s="274" t="s">
        <v>2858</v>
      </c>
      <c r="NDE2062" s="274" t="s">
        <v>2858</v>
      </c>
      <c r="NDF2062" s="274" t="s">
        <v>2858</v>
      </c>
      <c r="NDG2062" s="274" t="s">
        <v>2858</v>
      </c>
      <c r="NDH2062" s="274" t="s">
        <v>2858</v>
      </c>
      <c r="NDI2062" s="274" t="s">
        <v>2858</v>
      </c>
      <c r="NDJ2062" s="274" t="s">
        <v>2858</v>
      </c>
      <c r="NDK2062" s="274" t="s">
        <v>2858</v>
      </c>
      <c r="NDL2062" s="274" t="s">
        <v>2858</v>
      </c>
      <c r="NDM2062" s="274" t="s">
        <v>2858</v>
      </c>
      <c r="NDN2062" s="274" t="s">
        <v>2858</v>
      </c>
      <c r="NDO2062" s="274" t="s">
        <v>2858</v>
      </c>
      <c r="NDP2062" s="274" t="s">
        <v>2858</v>
      </c>
      <c r="NDQ2062" s="274" t="s">
        <v>2858</v>
      </c>
      <c r="NDR2062" s="274" t="s">
        <v>2858</v>
      </c>
      <c r="NDS2062" s="274" t="s">
        <v>2858</v>
      </c>
      <c r="NDT2062" s="274" t="s">
        <v>2858</v>
      </c>
      <c r="NDU2062" s="274" t="s">
        <v>2858</v>
      </c>
      <c r="NDV2062" s="274" t="s">
        <v>2858</v>
      </c>
      <c r="NDW2062" s="274" t="s">
        <v>2858</v>
      </c>
      <c r="NDX2062" s="274" t="s">
        <v>2858</v>
      </c>
      <c r="NDY2062" s="274" t="s">
        <v>2858</v>
      </c>
      <c r="NDZ2062" s="274" t="s">
        <v>2858</v>
      </c>
      <c r="NEA2062" s="274" t="s">
        <v>2858</v>
      </c>
      <c r="NEB2062" s="274" t="s">
        <v>2858</v>
      </c>
      <c r="NEC2062" s="274" t="s">
        <v>2858</v>
      </c>
      <c r="NED2062" s="274" t="s">
        <v>2858</v>
      </c>
      <c r="NEE2062" s="274" t="s">
        <v>2858</v>
      </c>
      <c r="NEF2062" s="274" t="s">
        <v>2858</v>
      </c>
      <c r="NEG2062" s="274" t="s">
        <v>2858</v>
      </c>
      <c r="NEH2062" s="274" t="s">
        <v>2858</v>
      </c>
      <c r="NEI2062" s="274" t="s">
        <v>2858</v>
      </c>
      <c r="NEJ2062" s="274" t="s">
        <v>2858</v>
      </c>
      <c r="NEK2062" s="274" t="s">
        <v>2858</v>
      </c>
      <c r="NEL2062" s="274" t="s">
        <v>2858</v>
      </c>
      <c r="NEM2062" s="274" t="s">
        <v>2858</v>
      </c>
      <c r="NEN2062" s="274" t="s">
        <v>2858</v>
      </c>
      <c r="NEO2062" s="274" t="s">
        <v>2858</v>
      </c>
      <c r="NEP2062" s="274" t="s">
        <v>2858</v>
      </c>
      <c r="NEQ2062" s="274" t="s">
        <v>2858</v>
      </c>
      <c r="NER2062" s="274" t="s">
        <v>2858</v>
      </c>
      <c r="NES2062" s="274" t="s">
        <v>2858</v>
      </c>
      <c r="NET2062" s="274" t="s">
        <v>2858</v>
      </c>
      <c r="NEU2062" s="274" t="s">
        <v>2858</v>
      </c>
      <c r="NEV2062" s="274" t="s">
        <v>2858</v>
      </c>
      <c r="NEW2062" s="274" t="s">
        <v>2858</v>
      </c>
      <c r="NEX2062" s="274" t="s">
        <v>2858</v>
      </c>
      <c r="NEY2062" s="274" t="s">
        <v>2858</v>
      </c>
      <c r="NEZ2062" s="274" t="s">
        <v>2858</v>
      </c>
      <c r="NFA2062" s="274" t="s">
        <v>2858</v>
      </c>
      <c r="NFB2062" s="274" t="s">
        <v>2858</v>
      </c>
      <c r="NFC2062" s="274" t="s">
        <v>2858</v>
      </c>
      <c r="NFD2062" s="274" t="s">
        <v>2858</v>
      </c>
      <c r="NFE2062" s="274" t="s">
        <v>2858</v>
      </c>
      <c r="NFF2062" s="274" t="s">
        <v>2858</v>
      </c>
      <c r="NFG2062" s="274" t="s">
        <v>2858</v>
      </c>
      <c r="NFH2062" s="274" t="s">
        <v>2858</v>
      </c>
      <c r="NFI2062" s="274" t="s">
        <v>2858</v>
      </c>
      <c r="NFJ2062" s="274" t="s">
        <v>2858</v>
      </c>
      <c r="NFK2062" s="274" t="s">
        <v>2858</v>
      </c>
      <c r="NFL2062" s="274" t="s">
        <v>2858</v>
      </c>
      <c r="NFM2062" s="274" t="s">
        <v>2858</v>
      </c>
      <c r="NFN2062" s="274" t="s">
        <v>2858</v>
      </c>
      <c r="NFO2062" s="274" t="s">
        <v>2858</v>
      </c>
      <c r="NFP2062" s="274" t="s">
        <v>2858</v>
      </c>
      <c r="NFQ2062" s="274" t="s">
        <v>2858</v>
      </c>
      <c r="NFR2062" s="274" t="s">
        <v>2858</v>
      </c>
      <c r="NFS2062" s="274" t="s">
        <v>2858</v>
      </c>
      <c r="NFT2062" s="274" t="s">
        <v>2858</v>
      </c>
      <c r="NFU2062" s="274" t="s">
        <v>2858</v>
      </c>
      <c r="NFV2062" s="274" t="s">
        <v>2858</v>
      </c>
      <c r="NFW2062" s="274" t="s">
        <v>2858</v>
      </c>
      <c r="NFX2062" s="274" t="s">
        <v>2858</v>
      </c>
      <c r="NFY2062" s="274" t="s">
        <v>2858</v>
      </c>
      <c r="NFZ2062" s="274" t="s">
        <v>2858</v>
      </c>
      <c r="NGA2062" s="274" t="s">
        <v>2858</v>
      </c>
      <c r="NGB2062" s="274" t="s">
        <v>2858</v>
      </c>
      <c r="NGC2062" s="274" t="s">
        <v>2858</v>
      </c>
      <c r="NGD2062" s="274" t="s">
        <v>2858</v>
      </c>
      <c r="NGE2062" s="274" t="s">
        <v>2858</v>
      </c>
      <c r="NGF2062" s="274" t="s">
        <v>2858</v>
      </c>
      <c r="NGG2062" s="274" t="s">
        <v>2858</v>
      </c>
      <c r="NGH2062" s="274" t="s">
        <v>2858</v>
      </c>
      <c r="NGI2062" s="274" t="s">
        <v>2858</v>
      </c>
      <c r="NGJ2062" s="274" t="s">
        <v>2858</v>
      </c>
      <c r="NGK2062" s="274" t="s">
        <v>2858</v>
      </c>
      <c r="NGL2062" s="274" t="s">
        <v>2858</v>
      </c>
      <c r="NGM2062" s="274" t="s">
        <v>2858</v>
      </c>
      <c r="NGN2062" s="274" t="s">
        <v>2858</v>
      </c>
      <c r="NGO2062" s="274" t="s">
        <v>2858</v>
      </c>
      <c r="NGP2062" s="274" t="s">
        <v>2858</v>
      </c>
      <c r="NGQ2062" s="274" t="s">
        <v>2858</v>
      </c>
      <c r="NGR2062" s="274" t="s">
        <v>2858</v>
      </c>
      <c r="NGS2062" s="274" t="s">
        <v>2858</v>
      </c>
      <c r="NGT2062" s="274" t="s">
        <v>2858</v>
      </c>
      <c r="NGU2062" s="274" t="s">
        <v>2858</v>
      </c>
      <c r="NGV2062" s="274" t="s">
        <v>2858</v>
      </c>
      <c r="NGW2062" s="274" t="s">
        <v>2858</v>
      </c>
      <c r="NGX2062" s="274" t="s">
        <v>2858</v>
      </c>
      <c r="NGY2062" s="274" t="s">
        <v>2858</v>
      </c>
      <c r="NGZ2062" s="274" t="s">
        <v>2858</v>
      </c>
      <c r="NHA2062" s="274" t="s">
        <v>2858</v>
      </c>
      <c r="NHB2062" s="274" t="s">
        <v>2858</v>
      </c>
      <c r="NHC2062" s="274" t="s">
        <v>2858</v>
      </c>
      <c r="NHD2062" s="274" t="s">
        <v>2858</v>
      </c>
      <c r="NHE2062" s="274" t="s">
        <v>2858</v>
      </c>
      <c r="NHF2062" s="274" t="s">
        <v>2858</v>
      </c>
      <c r="NHG2062" s="274" t="s">
        <v>2858</v>
      </c>
      <c r="NHH2062" s="274" t="s">
        <v>2858</v>
      </c>
      <c r="NHI2062" s="274" t="s">
        <v>2858</v>
      </c>
      <c r="NHJ2062" s="274" t="s">
        <v>2858</v>
      </c>
      <c r="NHK2062" s="274" t="s">
        <v>2858</v>
      </c>
      <c r="NHL2062" s="274" t="s">
        <v>2858</v>
      </c>
      <c r="NHM2062" s="274" t="s">
        <v>2858</v>
      </c>
      <c r="NHN2062" s="274" t="s">
        <v>2858</v>
      </c>
      <c r="NHO2062" s="274" t="s">
        <v>2858</v>
      </c>
      <c r="NHP2062" s="274" t="s">
        <v>2858</v>
      </c>
      <c r="NHQ2062" s="274" t="s">
        <v>2858</v>
      </c>
      <c r="NHR2062" s="274" t="s">
        <v>2858</v>
      </c>
      <c r="NHS2062" s="274" t="s">
        <v>2858</v>
      </c>
      <c r="NHT2062" s="274" t="s">
        <v>2858</v>
      </c>
      <c r="NHU2062" s="274" t="s">
        <v>2858</v>
      </c>
      <c r="NHV2062" s="274" t="s">
        <v>2858</v>
      </c>
      <c r="NHW2062" s="274" t="s">
        <v>2858</v>
      </c>
      <c r="NHX2062" s="274" t="s">
        <v>2858</v>
      </c>
      <c r="NHY2062" s="274" t="s">
        <v>2858</v>
      </c>
      <c r="NHZ2062" s="274" t="s">
        <v>2858</v>
      </c>
      <c r="NIA2062" s="274" t="s">
        <v>2858</v>
      </c>
      <c r="NIB2062" s="274" t="s">
        <v>2858</v>
      </c>
      <c r="NIC2062" s="274" t="s">
        <v>2858</v>
      </c>
      <c r="NID2062" s="274" t="s">
        <v>2858</v>
      </c>
      <c r="NIE2062" s="274" t="s">
        <v>2858</v>
      </c>
      <c r="NIF2062" s="274" t="s">
        <v>2858</v>
      </c>
      <c r="NIG2062" s="274" t="s">
        <v>2858</v>
      </c>
      <c r="NIH2062" s="274" t="s">
        <v>2858</v>
      </c>
      <c r="NII2062" s="274" t="s">
        <v>2858</v>
      </c>
      <c r="NIJ2062" s="274" t="s">
        <v>2858</v>
      </c>
      <c r="NIK2062" s="274" t="s">
        <v>2858</v>
      </c>
      <c r="NIL2062" s="274" t="s">
        <v>2858</v>
      </c>
      <c r="NIM2062" s="274" t="s">
        <v>2858</v>
      </c>
      <c r="NIN2062" s="274" t="s">
        <v>2858</v>
      </c>
      <c r="NIO2062" s="274" t="s">
        <v>2858</v>
      </c>
      <c r="NIP2062" s="274" t="s">
        <v>2858</v>
      </c>
      <c r="NIQ2062" s="274" t="s">
        <v>2858</v>
      </c>
      <c r="NIR2062" s="274" t="s">
        <v>2858</v>
      </c>
      <c r="NIS2062" s="274" t="s">
        <v>2858</v>
      </c>
      <c r="NIT2062" s="274" t="s">
        <v>2858</v>
      </c>
      <c r="NIU2062" s="274" t="s">
        <v>2858</v>
      </c>
      <c r="NIV2062" s="274" t="s">
        <v>2858</v>
      </c>
      <c r="NIW2062" s="274" t="s">
        <v>2858</v>
      </c>
      <c r="NIX2062" s="274" t="s">
        <v>2858</v>
      </c>
      <c r="NIY2062" s="274" t="s">
        <v>2858</v>
      </c>
      <c r="NIZ2062" s="274" t="s">
        <v>2858</v>
      </c>
      <c r="NJA2062" s="274" t="s">
        <v>2858</v>
      </c>
      <c r="NJB2062" s="274" t="s">
        <v>2858</v>
      </c>
      <c r="NJC2062" s="274" t="s">
        <v>2858</v>
      </c>
      <c r="NJD2062" s="274" t="s">
        <v>2858</v>
      </c>
      <c r="NJE2062" s="274" t="s">
        <v>2858</v>
      </c>
      <c r="NJF2062" s="274" t="s">
        <v>2858</v>
      </c>
      <c r="NJG2062" s="274" t="s">
        <v>2858</v>
      </c>
      <c r="NJH2062" s="274" t="s">
        <v>2858</v>
      </c>
      <c r="NJI2062" s="274" t="s">
        <v>2858</v>
      </c>
      <c r="NJJ2062" s="274" t="s">
        <v>2858</v>
      </c>
      <c r="NJK2062" s="274" t="s">
        <v>2858</v>
      </c>
      <c r="NJL2062" s="274" t="s">
        <v>2858</v>
      </c>
      <c r="NJM2062" s="274" t="s">
        <v>2858</v>
      </c>
      <c r="NJN2062" s="274" t="s">
        <v>2858</v>
      </c>
      <c r="NJO2062" s="274" t="s">
        <v>2858</v>
      </c>
      <c r="NJP2062" s="274" t="s">
        <v>2858</v>
      </c>
      <c r="NJQ2062" s="274" t="s">
        <v>2858</v>
      </c>
      <c r="NJR2062" s="274" t="s">
        <v>2858</v>
      </c>
      <c r="NJS2062" s="274" t="s">
        <v>2858</v>
      </c>
      <c r="NJT2062" s="274" t="s">
        <v>2858</v>
      </c>
      <c r="NJU2062" s="274" t="s">
        <v>2858</v>
      </c>
      <c r="NJV2062" s="274" t="s">
        <v>2858</v>
      </c>
      <c r="NJW2062" s="274" t="s">
        <v>2858</v>
      </c>
      <c r="NJX2062" s="274" t="s">
        <v>2858</v>
      </c>
      <c r="NJY2062" s="274" t="s">
        <v>2858</v>
      </c>
      <c r="NJZ2062" s="274" t="s">
        <v>2858</v>
      </c>
      <c r="NKA2062" s="274" t="s">
        <v>2858</v>
      </c>
      <c r="NKB2062" s="274" t="s">
        <v>2858</v>
      </c>
      <c r="NKC2062" s="274" t="s">
        <v>2858</v>
      </c>
      <c r="NKD2062" s="274" t="s">
        <v>2858</v>
      </c>
      <c r="NKE2062" s="274" t="s">
        <v>2858</v>
      </c>
      <c r="NKF2062" s="274" t="s">
        <v>2858</v>
      </c>
      <c r="NKG2062" s="274" t="s">
        <v>2858</v>
      </c>
      <c r="NKH2062" s="274" t="s">
        <v>2858</v>
      </c>
      <c r="NKI2062" s="274" t="s">
        <v>2858</v>
      </c>
      <c r="NKJ2062" s="274" t="s">
        <v>2858</v>
      </c>
      <c r="NKK2062" s="274" t="s">
        <v>2858</v>
      </c>
      <c r="NKL2062" s="274" t="s">
        <v>2858</v>
      </c>
      <c r="NKM2062" s="274" t="s">
        <v>2858</v>
      </c>
      <c r="NKN2062" s="274" t="s">
        <v>2858</v>
      </c>
      <c r="NKO2062" s="274" t="s">
        <v>2858</v>
      </c>
      <c r="NKP2062" s="274" t="s">
        <v>2858</v>
      </c>
      <c r="NKQ2062" s="274" t="s">
        <v>2858</v>
      </c>
      <c r="NKR2062" s="274" t="s">
        <v>2858</v>
      </c>
      <c r="NKS2062" s="274" t="s">
        <v>2858</v>
      </c>
      <c r="NKT2062" s="274" t="s">
        <v>2858</v>
      </c>
      <c r="NKU2062" s="274" t="s">
        <v>2858</v>
      </c>
      <c r="NKV2062" s="274" t="s">
        <v>2858</v>
      </c>
      <c r="NKW2062" s="274" t="s">
        <v>2858</v>
      </c>
      <c r="NKX2062" s="274" t="s">
        <v>2858</v>
      </c>
      <c r="NKY2062" s="274" t="s">
        <v>2858</v>
      </c>
      <c r="NKZ2062" s="274" t="s">
        <v>2858</v>
      </c>
      <c r="NLA2062" s="274" t="s">
        <v>2858</v>
      </c>
      <c r="NLB2062" s="274" t="s">
        <v>2858</v>
      </c>
      <c r="NLC2062" s="274" t="s">
        <v>2858</v>
      </c>
      <c r="NLD2062" s="274" t="s">
        <v>2858</v>
      </c>
      <c r="NLE2062" s="274" t="s">
        <v>2858</v>
      </c>
      <c r="NLF2062" s="274" t="s">
        <v>2858</v>
      </c>
      <c r="NLG2062" s="274" t="s">
        <v>2858</v>
      </c>
      <c r="NLH2062" s="274" t="s">
        <v>2858</v>
      </c>
      <c r="NLI2062" s="274" t="s">
        <v>2858</v>
      </c>
      <c r="NLJ2062" s="274" t="s">
        <v>2858</v>
      </c>
      <c r="NLK2062" s="274" t="s">
        <v>2858</v>
      </c>
      <c r="NLL2062" s="274" t="s">
        <v>2858</v>
      </c>
      <c r="NLM2062" s="274" t="s">
        <v>2858</v>
      </c>
      <c r="NLN2062" s="274" t="s">
        <v>2858</v>
      </c>
      <c r="NLO2062" s="274" t="s">
        <v>2858</v>
      </c>
      <c r="NLP2062" s="274" t="s">
        <v>2858</v>
      </c>
      <c r="NLQ2062" s="274" t="s">
        <v>2858</v>
      </c>
      <c r="NLR2062" s="274" t="s">
        <v>2858</v>
      </c>
      <c r="NLS2062" s="274" t="s">
        <v>2858</v>
      </c>
      <c r="NLT2062" s="274" t="s">
        <v>2858</v>
      </c>
      <c r="NLU2062" s="274" t="s">
        <v>2858</v>
      </c>
      <c r="NLV2062" s="274" t="s">
        <v>2858</v>
      </c>
      <c r="NLW2062" s="274" t="s">
        <v>2858</v>
      </c>
      <c r="NLX2062" s="274" t="s">
        <v>2858</v>
      </c>
      <c r="NLY2062" s="274" t="s">
        <v>2858</v>
      </c>
      <c r="NLZ2062" s="274" t="s">
        <v>2858</v>
      </c>
      <c r="NMA2062" s="274" t="s">
        <v>2858</v>
      </c>
      <c r="NMB2062" s="274" t="s">
        <v>2858</v>
      </c>
      <c r="NMC2062" s="274" t="s">
        <v>2858</v>
      </c>
      <c r="NMD2062" s="274" t="s">
        <v>2858</v>
      </c>
      <c r="NME2062" s="274" t="s">
        <v>2858</v>
      </c>
      <c r="NMF2062" s="274" t="s">
        <v>2858</v>
      </c>
      <c r="NMG2062" s="274" t="s">
        <v>2858</v>
      </c>
      <c r="NMH2062" s="274" t="s">
        <v>2858</v>
      </c>
      <c r="NMI2062" s="274" t="s">
        <v>2858</v>
      </c>
      <c r="NMJ2062" s="274" t="s">
        <v>2858</v>
      </c>
      <c r="NMK2062" s="274" t="s">
        <v>2858</v>
      </c>
      <c r="NML2062" s="274" t="s">
        <v>2858</v>
      </c>
      <c r="NMM2062" s="274" t="s">
        <v>2858</v>
      </c>
      <c r="NMN2062" s="274" t="s">
        <v>2858</v>
      </c>
      <c r="NMO2062" s="274" t="s">
        <v>2858</v>
      </c>
      <c r="NMP2062" s="274" t="s">
        <v>2858</v>
      </c>
      <c r="NMQ2062" s="274" t="s">
        <v>2858</v>
      </c>
      <c r="NMR2062" s="274" t="s">
        <v>2858</v>
      </c>
      <c r="NMS2062" s="274" t="s">
        <v>2858</v>
      </c>
      <c r="NMT2062" s="274" t="s">
        <v>2858</v>
      </c>
      <c r="NMU2062" s="274" t="s">
        <v>2858</v>
      </c>
      <c r="NMV2062" s="274" t="s">
        <v>2858</v>
      </c>
      <c r="NMW2062" s="274" t="s">
        <v>2858</v>
      </c>
      <c r="NMX2062" s="274" t="s">
        <v>2858</v>
      </c>
      <c r="NMY2062" s="274" t="s">
        <v>2858</v>
      </c>
      <c r="NMZ2062" s="274" t="s">
        <v>2858</v>
      </c>
      <c r="NNA2062" s="274" t="s">
        <v>2858</v>
      </c>
      <c r="NNB2062" s="274" t="s">
        <v>2858</v>
      </c>
      <c r="NNC2062" s="274" t="s">
        <v>2858</v>
      </c>
      <c r="NND2062" s="274" t="s">
        <v>2858</v>
      </c>
      <c r="NNE2062" s="274" t="s">
        <v>2858</v>
      </c>
      <c r="NNF2062" s="274" t="s">
        <v>2858</v>
      </c>
      <c r="NNG2062" s="274" t="s">
        <v>2858</v>
      </c>
      <c r="NNH2062" s="274" t="s">
        <v>2858</v>
      </c>
      <c r="NNI2062" s="274" t="s">
        <v>2858</v>
      </c>
      <c r="NNJ2062" s="274" t="s">
        <v>2858</v>
      </c>
      <c r="NNK2062" s="274" t="s">
        <v>2858</v>
      </c>
      <c r="NNL2062" s="274" t="s">
        <v>2858</v>
      </c>
      <c r="NNM2062" s="274" t="s">
        <v>2858</v>
      </c>
      <c r="NNN2062" s="274" t="s">
        <v>2858</v>
      </c>
      <c r="NNO2062" s="274" t="s">
        <v>2858</v>
      </c>
      <c r="NNP2062" s="274" t="s">
        <v>2858</v>
      </c>
      <c r="NNQ2062" s="274" t="s">
        <v>2858</v>
      </c>
      <c r="NNR2062" s="274" t="s">
        <v>2858</v>
      </c>
      <c r="NNS2062" s="274" t="s">
        <v>2858</v>
      </c>
      <c r="NNT2062" s="274" t="s">
        <v>2858</v>
      </c>
      <c r="NNU2062" s="274" t="s">
        <v>2858</v>
      </c>
      <c r="NNV2062" s="274" t="s">
        <v>2858</v>
      </c>
      <c r="NNW2062" s="274" t="s">
        <v>2858</v>
      </c>
      <c r="NNX2062" s="274" t="s">
        <v>2858</v>
      </c>
      <c r="NNY2062" s="274" t="s">
        <v>2858</v>
      </c>
      <c r="NNZ2062" s="274" t="s">
        <v>2858</v>
      </c>
      <c r="NOA2062" s="274" t="s">
        <v>2858</v>
      </c>
      <c r="NOB2062" s="274" t="s">
        <v>2858</v>
      </c>
      <c r="NOC2062" s="274" t="s">
        <v>2858</v>
      </c>
      <c r="NOD2062" s="274" t="s">
        <v>2858</v>
      </c>
      <c r="NOE2062" s="274" t="s">
        <v>2858</v>
      </c>
      <c r="NOF2062" s="274" t="s">
        <v>2858</v>
      </c>
      <c r="NOG2062" s="274" t="s">
        <v>2858</v>
      </c>
      <c r="NOH2062" s="274" t="s">
        <v>2858</v>
      </c>
      <c r="NOI2062" s="274" t="s">
        <v>2858</v>
      </c>
      <c r="NOJ2062" s="274" t="s">
        <v>2858</v>
      </c>
      <c r="NOK2062" s="274" t="s">
        <v>2858</v>
      </c>
      <c r="NOL2062" s="274" t="s">
        <v>2858</v>
      </c>
      <c r="NOM2062" s="274" t="s">
        <v>2858</v>
      </c>
      <c r="NON2062" s="274" t="s">
        <v>2858</v>
      </c>
      <c r="NOO2062" s="274" t="s">
        <v>2858</v>
      </c>
      <c r="NOP2062" s="274" t="s">
        <v>2858</v>
      </c>
      <c r="NOQ2062" s="274" t="s">
        <v>2858</v>
      </c>
      <c r="NOR2062" s="274" t="s">
        <v>2858</v>
      </c>
      <c r="NOS2062" s="274" t="s">
        <v>2858</v>
      </c>
      <c r="NOT2062" s="274" t="s">
        <v>2858</v>
      </c>
      <c r="NOU2062" s="274" t="s">
        <v>2858</v>
      </c>
      <c r="NOV2062" s="274" t="s">
        <v>2858</v>
      </c>
      <c r="NOW2062" s="274" t="s">
        <v>2858</v>
      </c>
      <c r="NOX2062" s="274" t="s">
        <v>2858</v>
      </c>
      <c r="NOY2062" s="274" t="s">
        <v>2858</v>
      </c>
      <c r="NOZ2062" s="274" t="s">
        <v>2858</v>
      </c>
      <c r="NPA2062" s="274" t="s">
        <v>2858</v>
      </c>
      <c r="NPB2062" s="274" t="s">
        <v>2858</v>
      </c>
      <c r="NPC2062" s="274" t="s">
        <v>2858</v>
      </c>
      <c r="NPD2062" s="274" t="s">
        <v>2858</v>
      </c>
      <c r="NPE2062" s="274" t="s">
        <v>2858</v>
      </c>
      <c r="NPF2062" s="274" t="s">
        <v>2858</v>
      </c>
      <c r="NPG2062" s="274" t="s">
        <v>2858</v>
      </c>
      <c r="NPH2062" s="274" t="s">
        <v>2858</v>
      </c>
      <c r="NPI2062" s="274" t="s">
        <v>2858</v>
      </c>
      <c r="NPJ2062" s="274" t="s">
        <v>2858</v>
      </c>
      <c r="NPK2062" s="274" t="s">
        <v>2858</v>
      </c>
      <c r="NPL2062" s="274" t="s">
        <v>2858</v>
      </c>
      <c r="NPM2062" s="274" t="s">
        <v>2858</v>
      </c>
      <c r="NPN2062" s="274" t="s">
        <v>2858</v>
      </c>
      <c r="NPO2062" s="274" t="s">
        <v>2858</v>
      </c>
      <c r="NPP2062" s="274" t="s">
        <v>2858</v>
      </c>
      <c r="NPQ2062" s="274" t="s">
        <v>2858</v>
      </c>
      <c r="NPR2062" s="274" t="s">
        <v>2858</v>
      </c>
      <c r="NPS2062" s="274" t="s">
        <v>2858</v>
      </c>
      <c r="NPT2062" s="274" t="s">
        <v>2858</v>
      </c>
      <c r="NPU2062" s="274" t="s">
        <v>2858</v>
      </c>
      <c r="NPV2062" s="274" t="s">
        <v>2858</v>
      </c>
      <c r="NPW2062" s="274" t="s">
        <v>2858</v>
      </c>
      <c r="NPX2062" s="274" t="s">
        <v>2858</v>
      </c>
      <c r="NPY2062" s="274" t="s">
        <v>2858</v>
      </c>
      <c r="NPZ2062" s="274" t="s">
        <v>2858</v>
      </c>
      <c r="NQA2062" s="274" t="s">
        <v>2858</v>
      </c>
      <c r="NQB2062" s="274" t="s">
        <v>2858</v>
      </c>
      <c r="NQC2062" s="274" t="s">
        <v>2858</v>
      </c>
      <c r="NQD2062" s="274" t="s">
        <v>2858</v>
      </c>
      <c r="NQE2062" s="274" t="s">
        <v>2858</v>
      </c>
      <c r="NQF2062" s="274" t="s">
        <v>2858</v>
      </c>
      <c r="NQG2062" s="274" t="s">
        <v>2858</v>
      </c>
      <c r="NQH2062" s="274" t="s">
        <v>2858</v>
      </c>
      <c r="NQI2062" s="274" t="s">
        <v>2858</v>
      </c>
      <c r="NQJ2062" s="274" t="s">
        <v>2858</v>
      </c>
      <c r="NQK2062" s="274" t="s">
        <v>2858</v>
      </c>
      <c r="NQL2062" s="274" t="s">
        <v>2858</v>
      </c>
      <c r="NQM2062" s="274" t="s">
        <v>2858</v>
      </c>
      <c r="NQN2062" s="274" t="s">
        <v>2858</v>
      </c>
      <c r="NQO2062" s="274" t="s">
        <v>2858</v>
      </c>
      <c r="NQP2062" s="274" t="s">
        <v>2858</v>
      </c>
      <c r="NQQ2062" s="274" t="s">
        <v>2858</v>
      </c>
      <c r="NQR2062" s="274" t="s">
        <v>2858</v>
      </c>
      <c r="NQS2062" s="274" t="s">
        <v>2858</v>
      </c>
      <c r="NQT2062" s="274" t="s">
        <v>2858</v>
      </c>
      <c r="NQU2062" s="274" t="s">
        <v>2858</v>
      </c>
      <c r="NQV2062" s="274" t="s">
        <v>2858</v>
      </c>
      <c r="NQW2062" s="274" t="s">
        <v>2858</v>
      </c>
      <c r="NQX2062" s="274" t="s">
        <v>2858</v>
      </c>
      <c r="NQY2062" s="274" t="s">
        <v>2858</v>
      </c>
      <c r="NQZ2062" s="274" t="s">
        <v>2858</v>
      </c>
      <c r="NRA2062" s="274" t="s">
        <v>2858</v>
      </c>
      <c r="NRB2062" s="274" t="s">
        <v>2858</v>
      </c>
      <c r="NRC2062" s="274" t="s">
        <v>2858</v>
      </c>
      <c r="NRD2062" s="274" t="s">
        <v>2858</v>
      </c>
      <c r="NRE2062" s="274" t="s">
        <v>2858</v>
      </c>
      <c r="NRF2062" s="274" t="s">
        <v>2858</v>
      </c>
      <c r="NRG2062" s="274" t="s">
        <v>2858</v>
      </c>
      <c r="NRH2062" s="274" t="s">
        <v>2858</v>
      </c>
      <c r="NRI2062" s="274" t="s">
        <v>2858</v>
      </c>
      <c r="NRJ2062" s="274" t="s">
        <v>2858</v>
      </c>
      <c r="NRK2062" s="274" t="s">
        <v>2858</v>
      </c>
      <c r="NRL2062" s="274" t="s">
        <v>2858</v>
      </c>
      <c r="NRM2062" s="274" t="s">
        <v>2858</v>
      </c>
      <c r="NRN2062" s="274" t="s">
        <v>2858</v>
      </c>
      <c r="NRO2062" s="274" t="s">
        <v>2858</v>
      </c>
      <c r="NRP2062" s="274" t="s">
        <v>2858</v>
      </c>
      <c r="NRQ2062" s="274" t="s">
        <v>2858</v>
      </c>
      <c r="NRR2062" s="274" t="s">
        <v>2858</v>
      </c>
      <c r="NRS2062" s="274" t="s">
        <v>2858</v>
      </c>
      <c r="NRT2062" s="274" t="s">
        <v>2858</v>
      </c>
      <c r="NRU2062" s="274" t="s">
        <v>2858</v>
      </c>
      <c r="NRV2062" s="274" t="s">
        <v>2858</v>
      </c>
      <c r="NRW2062" s="274" t="s">
        <v>2858</v>
      </c>
      <c r="NRX2062" s="274" t="s">
        <v>2858</v>
      </c>
      <c r="NRY2062" s="274" t="s">
        <v>2858</v>
      </c>
      <c r="NRZ2062" s="274" t="s">
        <v>2858</v>
      </c>
      <c r="NSA2062" s="274" t="s">
        <v>2858</v>
      </c>
      <c r="NSB2062" s="274" t="s">
        <v>2858</v>
      </c>
      <c r="NSC2062" s="274" t="s">
        <v>2858</v>
      </c>
      <c r="NSD2062" s="274" t="s">
        <v>2858</v>
      </c>
      <c r="NSE2062" s="274" t="s">
        <v>2858</v>
      </c>
      <c r="NSF2062" s="274" t="s">
        <v>2858</v>
      </c>
      <c r="NSG2062" s="274" t="s">
        <v>2858</v>
      </c>
      <c r="NSH2062" s="274" t="s">
        <v>2858</v>
      </c>
      <c r="NSI2062" s="274" t="s">
        <v>2858</v>
      </c>
      <c r="NSJ2062" s="274" t="s">
        <v>2858</v>
      </c>
      <c r="NSK2062" s="274" t="s">
        <v>2858</v>
      </c>
      <c r="NSL2062" s="274" t="s">
        <v>2858</v>
      </c>
      <c r="NSM2062" s="274" t="s">
        <v>2858</v>
      </c>
      <c r="NSN2062" s="274" t="s">
        <v>2858</v>
      </c>
      <c r="NSO2062" s="274" t="s">
        <v>2858</v>
      </c>
      <c r="NSP2062" s="274" t="s">
        <v>2858</v>
      </c>
      <c r="NSQ2062" s="274" t="s">
        <v>2858</v>
      </c>
      <c r="NSR2062" s="274" t="s">
        <v>2858</v>
      </c>
      <c r="NSS2062" s="274" t="s">
        <v>2858</v>
      </c>
      <c r="NST2062" s="274" t="s">
        <v>2858</v>
      </c>
      <c r="NSU2062" s="274" t="s">
        <v>2858</v>
      </c>
      <c r="NSV2062" s="274" t="s">
        <v>2858</v>
      </c>
      <c r="NSW2062" s="274" t="s">
        <v>2858</v>
      </c>
      <c r="NSX2062" s="274" t="s">
        <v>2858</v>
      </c>
      <c r="NSY2062" s="274" t="s">
        <v>2858</v>
      </c>
      <c r="NSZ2062" s="274" t="s">
        <v>2858</v>
      </c>
      <c r="NTA2062" s="274" t="s">
        <v>2858</v>
      </c>
      <c r="NTB2062" s="274" t="s">
        <v>2858</v>
      </c>
      <c r="NTC2062" s="274" t="s">
        <v>2858</v>
      </c>
      <c r="NTD2062" s="274" t="s">
        <v>2858</v>
      </c>
      <c r="NTE2062" s="274" t="s">
        <v>2858</v>
      </c>
      <c r="NTF2062" s="274" t="s">
        <v>2858</v>
      </c>
      <c r="NTG2062" s="274" t="s">
        <v>2858</v>
      </c>
      <c r="NTH2062" s="274" t="s">
        <v>2858</v>
      </c>
      <c r="NTI2062" s="274" t="s">
        <v>2858</v>
      </c>
      <c r="NTJ2062" s="274" t="s">
        <v>2858</v>
      </c>
      <c r="NTK2062" s="274" t="s">
        <v>2858</v>
      </c>
      <c r="NTL2062" s="274" t="s">
        <v>2858</v>
      </c>
      <c r="NTM2062" s="274" t="s">
        <v>2858</v>
      </c>
      <c r="NTN2062" s="274" t="s">
        <v>2858</v>
      </c>
      <c r="NTO2062" s="274" t="s">
        <v>2858</v>
      </c>
      <c r="NTP2062" s="274" t="s">
        <v>2858</v>
      </c>
      <c r="NTQ2062" s="274" t="s">
        <v>2858</v>
      </c>
      <c r="NTR2062" s="274" t="s">
        <v>2858</v>
      </c>
      <c r="NTS2062" s="274" t="s">
        <v>2858</v>
      </c>
      <c r="NTT2062" s="274" t="s">
        <v>2858</v>
      </c>
      <c r="NTU2062" s="274" t="s">
        <v>2858</v>
      </c>
      <c r="NTV2062" s="274" t="s">
        <v>2858</v>
      </c>
      <c r="NTW2062" s="274" t="s">
        <v>2858</v>
      </c>
      <c r="NTX2062" s="274" t="s">
        <v>2858</v>
      </c>
      <c r="NTY2062" s="274" t="s">
        <v>2858</v>
      </c>
      <c r="NTZ2062" s="274" t="s">
        <v>2858</v>
      </c>
      <c r="NUA2062" s="274" t="s">
        <v>2858</v>
      </c>
      <c r="NUB2062" s="274" t="s">
        <v>2858</v>
      </c>
      <c r="NUC2062" s="274" t="s">
        <v>2858</v>
      </c>
      <c r="NUD2062" s="274" t="s">
        <v>2858</v>
      </c>
      <c r="NUE2062" s="274" t="s">
        <v>2858</v>
      </c>
      <c r="NUF2062" s="274" t="s">
        <v>2858</v>
      </c>
      <c r="NUG2062" s="274" t="s">
        <v>2858</v>
      </c>
      <c r="NUH2062" s="274" t="s">
        <v>2858</v>
      </c>
      <c r="NUI2062" s="274" t="s">
        <v>2858</v>
      </c>
      <c r="NUJ2062" s="274" t="s">
        <v>2858</v>
      </c>
      <c r="NUK2062" s="274" t="s">
        <v>2858</v>
      </c>
      <c r="NUL2062" s="274" t="s">
        <v>2858</v>
      </c>
      <c r="NUM2062" s="274" t="s">
        <v>2858</v>
      </c>
      <c r="NUN2062" s="274" t="s">
        <v>2858</v>
      </c>
      <c r="NUO2062" s="274" t="s">
        <v>2858</v>
      </c>
      <c r="NUP2062" s="274" t="s">
        <v>2858</v>
      </c>
      <c r="NUQ2062" s="274" t="s">
        <v>2858</v>
      </c>
      <c r="NUR2062" s="274" t="s">
        <v>2858</v>
      </c>
      <c r="NUS2062" s="274" t="s">
        <v>2858</v>
      </c>
      <c r="NUT2062" s="274" t="s">
        <v>2858</v>
      </c>
      <c r="NUU2062" s="274" t="s">
        <v>2858</v>
      </c>
      <c r="NUV2062" s="274" t="s">
        <v>2858</v>
      </c>
      <c r="NUW2062" s="274" t="s">
        <v>2858</v>
      </c>
      <c r="NUX2062" s="274" t="s">
        <v>2858</v>
      </c>
      <c r="NUY2062" s="274" t="s">
        <v>2858</v>
      </c>
      <c r="NUZ2062" s="274" t="s">
        <v>2858</v>
      </c>
      <c r="NVA2062" s="274" t="s">
        <v>2858</v>
      </c>
      <c r="NVB2062" s="274" t="s">
        <v>2858</v>
      </c>
      <c r="NVC2062" s="274" t="s">
        <v>2858</v>
      </c>
      <c r="NVD2062" s="274" t="s">
        <v>2858</v>
      </c>
      <c r="NVE2062" s="274" t="s">
        <v>2858</v>
      </c>
      <c r="NVF2062" s="274" t="s">
        <v>2858</v>
      </c>
      <c r="NVG2062" s="274" t="s">
        <v>2858</v>
      </c>
      <c r="NVH2062" s="274" t="s">
        <v>2858</v>
      </c>
      <c r="NVI2062" s="274" t="s">
        <v>2858</v>
      </c>
      <c r="NVJ2062" s="274" t="s">
        <v>2858</v>
      </c>
      <c r="NVK2062" s="274" t="s">
        <v>2858</v>
      </c>
      <c r="NVL2062" s="274" t="s">
        <v>2858</v>
      </c>
      <c r="NVM2062" s="274" t="s">
        <v>2858</v>
      </c>
      <c r="NVN2062" s="274" t="s">
        <v>2858</v>
      </c>
      <c r="NVO2062" s="274" t="s">
        <v>2858</v>
      </c>
      <c r="NVP2062" s="274" t="s">
        <v>2858</v>
      </c>
      <c r="NVQ2062" s="274" t="s">
        <v>2858</v>
      </c>
      <c r="NVR2062" s="274" t="s">
        <v>2858</v>
      </c>
      <c r="NVS2062" s="274" t="s">
        <v>2858</v>
      </c>
      <c r="NVT2062" s="274" t="s">
        <v>2858</v>
      </c>
      <c r="NVU2062" s="274" t="s">
        <v>2858</v>
      </c>
      <c r="NVV2062" s="274" t="s">
        <v>2858</v>
      </c>
      <c r="NVW2062" s="274" t="s">
        <v>2858</v>
      </c>
      <c r="NVX2062" s="274" t="s">
        <v>2858</v>
      </c>
      <c r="NVY2062" s="274" t="s">
        <v>2858</v>
      </c>
      <c r="NVZ2062" s="274" t="s">
        <v>2858</v>
      </c>
      <c r="NWA2062" s="274" t="s">
        <v>2858</v>
      </c>
      <c r="NWB2062" s="274" t="s">
        <v>2858</v>
      </c>
      <c r="NWC2062" s="274" t="s">
        <v>2858</v>
      </c>
      <c r="NWD2062" s="274" t="s">
        <v>2858</v>
      </c>
      <c r="NWE2062" s="274" t="s">
        <v>2858</v>
      </c>
      <c r="NWF2062" s="274" t="s">
        <v>2858</v>
      </c>
      <c r="NWG2062" s="274" t="s">
        <v>2858</v>
      </c>
      <c r="NWH2062" s="274" t="s">
        <v>2858</v>
      </c>
      <c r="NWI2062" s="274" t="s">
        <v>2858</v>
      </c>
      <c r="NWJ2062" s="274" t="s">
        <v>2858</v>
      </c>
      <c r="NWK2062" s="274" t="s">
        <v>2858</v>
      </c>
      <c r="NWL2062" s="274" t="s">
        <v>2858</v>
      </c>
      <c r="NWM2062" s="274" t="s">
        <v>2858</v>
      </c>
      <c r="NWN2062" s="274" t="s">
        <v>2858</v>
      </c>
      <c r="NWO2062" s="274" t="s">
        <v>2858</v>
      </c>
      <c r="NWP2062" s="274" t="s">
        <v>2858</v>
      </c>
      <c r="NWQ2062" s="274" t="s">
        <v>2858</v>
      </c>
      <c r="NWR2062" s="274" t="s">
        <v>2858</v>
      </c>
      <c r="NWS2062" s="274" t="s">
        <v>2858</v>
      </c>
      <c r="NWT2062" s="274" t="s">
        <v>2858</v>
      </c>
      <c r="NWU2062" s="274" t="s">
        <v>2858</v>
      </c>
      <c r="NWV2062" s="274" t="s">
        <v>2858</v>
      </c>
      <c r="NWW2062" s="274" t="s">
        <v>2858</v>
      </c>
      <c r="NWX2062" s="274" t="s">
        <v>2858</v>
      </c>
      <c r="NWY2062" s="274" t="s">
        <v>2858</v>
      </c>
      <c r="NWZ2062" s="274" t="s">
        <v>2858</v>
      </c>
      <c r="NXA2062" s="274" t="s">
        <v>2858</v>
      </c>
      <c r="NXB2062" s="274" t="s">
        <v>2858</v>
      </c>
      <c r="NXC2062" s="274" t="s">
        <v>2858</v>
      </c>
      <c r="NXD2062" s="274" t="s">
        <v>2858</v>
      </c>
      <c r="NXE2062" s="274" t="s">
        <v>2858</v>
      </c>
      <c r="NXF2062" s="274" t="s">
        <v>2858</v>
      </c>
      <c r="NXG2062" s="274" t="s">
        <v>2858</v>
      </c>
      <c r="NXH2062" s="274" t="s">
        <v>2858</v>
      </c>
      <c r="NXI2062" s="274" t="s">
        <v>2858</v>
      </c>
      <c r="NXJ2062" s="274" t="s">
        <v>2858</v>
      </c>
      <c r="NXK2062" s="274" t="s">
        <v>2858</v>
      </c>
      <c r="NXL2062" s="274" t="s">
        <v>2858</v>
      </c>
      <c r="NXM2062" s="274" t="s">
        <v>2858</v>
      </c>
      <c r="NXN2062" s="274" t="s">
        <v>2858</v>
      </c>
      <c r="NXO2062" s="274" t="s">
        <v>2858</v>
      </c>
      <c r="NXP2062" s="274" t="s">
        <v>2858</v>
      </c>
      <c r="NXQ2062" s="274" t="s">
        <v>2858</v>
      </c>
      <c r="NXR2062" s="274" t="s">
        <v>2858</v>
      </c>
      <c r="NXS2062" s="274" t="s">
        <v>2858</v>
      </c>
      <c r="NXT2062" s="274" t="s">
        <v>2858</v>
      </c>
      <c r="NXU2062" s="274" t="s">
        <v>2858</v>
      </c>
      <c r="NXV2062" s="274" t="s">
        <v>2858</v>
      </c>
      <c r="NXW2062" s="274" t="s">
        <v>2858</v>
      </c>
      <c r="NXX2062" s="274" t="s">
        <v>2858</v>
      </c>
      <c r="NXY2062" s="274" t="s">
        <v>2858</v>
      </c>
      <c r="NXZ2062" s="274" t="s">
        <v>2858</v>
      </c>
      <c r="NYA2062" s="274" t="s">
        <v>2858</v>
      </c>
      <c r="NYB2062" s="274" t="s">
        <v>2858</v>
      </c>
      <c r="NYC2062" s="274" t="s">
        <v>2858</v>
      </c>
      <c r="NYD2062" s="274" t="s">
        <v>2858</v>
      </c>
      <c r="NYE2062" s="274" t="s">
        <v>2858</v>
      </c>
      <c r="NYF2062" s="274" t="s">
        <v>2858</v>
      </c>
      <c r="NYG2062" s="274" t="s">
        <v>2858</v>
      </c>
      <c r="NYH2062" s="274" t="s">
        <v>2858</v>
      </c>
      <c r="NYI2062" s="274" t="s">
        <v>2858</v>
      </c>
      <c r="NYJ2062" s="274" t="s">
        <v>2858</v>
      </c>
      <c r="NYK2062" s="274" t="s">
        <v>2858</v>
      </c>
      <c r="NYL2062" s="274" t="s">
        <v>2858</v>
      </c>
      <c r="NYM2062" s="274" t="s">
        <v>2858</v>
      </c>
      <c r="NYN2062" s="274" t="s">
        <v>2858</v>
      </c>
      <c r="NYO2062" s="274" t="s">
        <v>2858</v>
      </c>
      <c r="NYP2062" s="274" t="s">
        <v>2858</v>
      </c>
      <c r="NYQ2062" s="274" t="s">
        <v>2858</v>
      </c>
      <c r="NYR2062" s="274" t="s">
        <v>2858</v>
      </c>
      <c r="NYS2062" s="274" t="s">
        <v>2858</v>
      </c>
      <c r="NYT2062" s="274" t="s">
        <v>2858</v>
      </c>
      <c r="NYU2062" s="274" t="s">
        <v>2858</v>
      </c>
      <c r="NYV2062" s="274" t="s">
        <v>2858</v>
      </c>
      <c r="NYW2062" s="274" t="s">
        <v>2858</v>
      </c>
      <c r="NYX2062" s="274" t="s">
        <v>2858</v>
      </c>
      <c r="NYY2062" s="274" t="s">
        <v>2858</v>
      </c>
      <c r="NYZ2062" s="274" t="s">
        <v>2858</v>
      </c>
      <c r="NZA2062" s="274" t="s">
        <v>2858</v>
      </c>
      <c r="NZB2062" s="274" t="s">
        <v>2858</v>
      </c>
      <c r="NZC2062" s="274" t="s">
        <v>2858</v>
      </c>
      <c r="NZD2062" s="274" t="s">
        <v>2858</v>
      </c>
      <c r="NZE2062" s="274" t="s">
        <v>2858</v>
      </c>
      <c r="NZF2062" s="274" t="s">
        <v>2858</v>
      </c>
      <c r="NZG2062" s="274" t="s">
        <v>2858</v>
      </c>
      <c r="NZH2062" s="274" t="s">
        <v>2858</v>
      </c>
      <c r="NZI2062" s="274" t="s">
        <v>2858</v>
      </c>
      <c r="NZJ2062" s="274" t="s">
        <v>2858</v>
      </c>
      <c r="NZK2062" s="274" t="s">
        <v>2858</v>
      </c>
      <c r="NZL2062" s="274" t="s">
        <v>2858</v>
      </c>
      <c r="NZM2062" s="274" t="s">
        <v>2858</v>
      </c>
      <c r="NZN2062" s="274" t="s">
        <v>2858</v>
      </c>
      <c r="NZO2062" s="274" t="s">
        <v>2858</v>
      </c>
      <c r="NZP2062" s="274" t="s">
        <v>2858</v>
      </c>
      <c r="NZQ2062" s="274" t="s">
        <v>2858</v>
      </c>
      <c r="NZR2062" s="274" t="s">
        <v>2858</v>
      </c>
      <c r="NZS2062" s="274" t="s">
        <v>2858</v>
      </c>
      <c r="NZT2062" s="274" t="s">
        <v>2858</v>
      </c>
      <c r="NZU2062" s="274" t="s">
        <v>2858</v>
      </c>
      <c r="NZV2062" s="274" t="s">
        <v>2858</v>
      </c>
      <c r="NZW2062" s="274" t="s">
        <v>2858</v>
      </c>
      <c r="NZX2062" s="274" t="s">
        <v>2858</v>
      </c>
      <c r="NZY2062" s="274" t="s">
        <v>2858</v>
      </c>
      <c r="NZZ2062" s="274" t="s">
        <v>2858</v>
      </c>
      <c r="OAA2062" s="274" t="s">
        <v>2858</v>
      </c>
      <c r="OAB2062" s="274" t="s">
        <v>2858</v>
      </c>
      <c r="OAC2062" s="274" t="s">
        <v>2858</v>
      </c>
      <c r="OAD2062" s="274" t="s">
        <v>2858</v>
      </c>
      <c r="OAE2062" s="274" t="s">
        <v>2858</v>
      </c>
      <c r="OAF2062" s="274" t="s">
        <v>2858</v>
      </c>
      <c r="OAG2062" s="274" t="s">
        <v>2858</v>
      </c>
      <c r="OAH2062" s="274" t="s">
        <v>2858</v>
      </c>
      <c r="OAI2062" s="274" t="s">
        <v>2858</v>
      </c>
      <c r="OAJ2062" s="274" t="s">
        <v>2858</v>
      </c>
      <c r="OAK2062" s="274" t="s">
        <v>2858</v>
      </c>
      <c r="OAL2062" s="274" t="s">
        <v>2858</v>
      </c>
      <c r="OAM2062" s="274" t="s">
        <v>2858</v>
      </c>
      <c r="OAN2062" s="274" t="s">
        <v>2858</v>
      </c>
      <c r="OAO2062" s="274" t="s">
        <v>2858</v>
      </c>
      <c r="OAP2062" s="274" t="s">
        <v>2858</v>
      </c>
      <c r="OAQ2062" s="274" t="s">
        <v>2858</v>
      </c>
      <c r="OAR2062" s="274" t="s">
        <v>2858</v>
      </c>
      <c r="OAS2062" s="274" t="s">
        <v>2858</v>
      </c>
      <c r="OAT2062" s="274" t="s">
        <v>2858</v>
      </c>
      <c r="OAU2062" s="274" t="s">
        <v>2858</v>
      </c>
      <c r="OAV2062" s="274" t="s">
        <v>2858</v>
      </c>
      <c r="OAW2062" s="274" t="s">
        <v>2858</v>
      </c>
      <c r="OAX2062" s="274" t="s">
        <v>2858</v>
      </c>
      <c r="OAY2062" s="274" t="s">
        <v>2858</v>
      </c>
      <c r="OAZ2062" s="274" t="s">
        <v>2858</v>
      </c>
      <c r="OBA2062" s="274" t="s">
        <v>2858</v>
      </c>
      <c r="OBB2062" s="274" t="s">
        <v>2858</v>
      </c>
      <c r="OBC2062" s="274" t="s">
        <v>2858</v>
      </c>
      <c r="OBD2062" s="274" t="s">
        <v>2858</v>
      </c>
      <c r="OBE2062" s="274" t="s">
        <v>2858</v>
      </c>
      <c r="OBF2062" s="274" t="s">
        <v>2858</v>
      </c>
      <c r="OBG2062" s="274" t="s">
        <v>2858</v>
      </c>
      <c r="OBH2062" s="274" t="s">
        <v>2858</v>
      </c>
      <c r="OBI2062" s="274" t="s">
        <v>2858</v>
      </c>
      <c r="OBJ2062" s="274" t="s">
        <v>2858</v>
      </c>
      <c r="OBK2062" s="274" t="s">
        <v>2858</v>
      </c>
      <c r="OBL2062" s="274" t="s">
        <v>2858</v>
      </c>
      <c r="OBM2062" s="274" t="s">
        <v>2858</v>
      </c>
      <c r="OBN2062" s="274" t="s">
        <v>2858</v>
      </c>
      <c r="OBO2062" s="274" t="s">
        <v>2858</v>
      </c>
      <c r="OBP2062" s="274" t="s">
        <v>2858</v>
      </c>
      <c r="OBQ2062" s="274" t="s">
        <v>2858</v>
      </c>
      <c r="OBR2062" s="274" t="s">
        <v>2858</v>
      </c>
      <c r="OBS2062" s="274" t="s">
        <v>2858</v>
      </c>
      <c r="OBT2062" s="274" t="s">
        <v>2858</v>
      </c>
      <c r="OBU2062" s="274" t="s">
        <v>2858</v>
      </c>
      <c r="OBV2062" s="274" t="s">
        <v>2858</v>
      </c>
      <c r="OBW2062" s="274" t="s">
        <v>2858</v>
      </c>
      <c r="OBX2062" s="274" t="s">
        <v>2858</v>
      </c>
      <c r="OBY2062" s="274" t="s">
        <v>2858</v>
      </c>
      <c r="OBZ2062" s="274" t="s">
        <v>2858</v>
      </c>
      <c r="OCA2062" s="274" t="s">
        <v>2858</v>
      </c>
      <c r="OCB2062" s="274" t="s">
        <v>2858</v>
      </c>
      <c r="OCC2062" s="274" t="s">
        <v>2858</v>
      </c>
      <c r="OCD2062" s="274" t="s">
        <v>2858</v>
      </c>
      <c r="OCE2062" s="274" t="s">
        <v>2858</v>
      </c>
      <c r="OCF2062" s="274" t="s">
        <v>2858</v>
      </c>
      <c r="OCG2062" s="274" t="s">
        <v>2858</v>
      </c>
      <c r="OCH2062" s="274" t="s">
        <v>2858</v>
      </c>
      <c r="OCI2062" s="274" t="s">
        <v>2858</v>
      </c>
      <c r="OCJ2062" s="274" t="s">
        <v>2858</v>
      </c>
      <c r="OCK2062" s="274" t="s">
        <v>2858</v>
      </c>
      <c r="OCL2062" s="274" t="s">
        <v>2858</v>
      </c>
      <c r="OCM2062" s="274" t="s">
        <v>2858</v>
      </c>
      <c r="OCN2062" s="274" t="s">
        <v>2858</v>
      </c>
      <c r="OCO2062" s="274" t="s">
        <v>2858</v>
      </c>
      <c r="OCP2062" s="274" t="s">
        <v>2858</v>
      </c>
      <c r="OCQ2062" s="274" t="s">
        <v>2858</v>
      </c>
      <c r="OCR2062" s="274" t="s">
        <v>2858</v>
      </c>
      <c r="OCS2062" s="274" t="s">
        <v>2858</v>
      </c>
      <c r="OCT2062" s="274" t="s">
        <v>2858</v>
      </c>
      <c r="OCU2062" s="274" t="s">
        <v>2858</v>
      </c>
      <c r="OCV2062" s="274" t="s">
        <v>2858</v>
      </c>
      <c r="OCW2062" s="274" t="s">
        <v>2858</v>
      </c>
      <c r="OCX2062" s="274" t="s">
        <v>2858</v>
      </c>
      <c r="OCY2062" s="274" t="s">
        <v>2858</v>
      </c>
      <c r="OCZ2062" s="274" t="s">
        <v>2858</v>
      </c>
      <c r="ODA2062" s="274" t="s">
        <v>2858</v>
      </c>
      <c r="ODB2062" s="274" t="s">
        <v>2858</v>
      </c>
      <c r="ODC2062" s="274" t="s">
        <v>2858</v>
      </c>
      <c r="ODD2062" s="274" t="s">
        <v>2858</v>
      </c>
      <c r="ODE2062" s="274" t="s">
        <v>2858</v>
      </c>
      <c r="ODF2062" s="274" t="s">
        <v>2858</v>
      </c>
      <c r="ODG2062" s="274" t="s">
        <v>2858</v>
      </c>
      <c r="ODH2062" s="274" t="s">
        <v>2858</v>
      </c>
      <c r="ODI2062" s="274" t="s">
        <v>2858</v>
      </c>
      <c r="ODJ2062" s="274" t="s">
        <v>2858</v>
      </c>
      <c r="ODK2062" s="274" t="s">
        <v>2858</v>
      </c>
      <c r="ODL2062" s="274" t="s">
        <v>2858</v>
      </c>
      <c r="ODM2062" s="274" t="s">
        <v>2858</v>
      </c>
      <c r="ODN2062" s="274" t="s">
        <v>2858</v>
      </c>
      <c r="ODO2062" s="274" t="s">
        <v>2858</v>
      </c>
      <c r="ODP2062" s="274" t="s">
        <v>2858</v>
      </c>
      <c r="ODQ2062" s="274" t="s">
        <v>2858</v>
      </c>
      <c r="ODR2062" s="274" t="s">
        <v>2858</v>
      </c>
      <c r="ODS2062" s="274" t="s">
        <v>2858</v>
      </c>
      <c r="ODT2062" s="274" t="s">
        <v>2858</v>
      </c>
      <c r="ODU2062" s="274" t="s">
        <v>2858</v>
      </c>
      <c r="ODV2062" s="274" t="s">
        <v>2858</v>
      </c>
      <c r="ODW2062" s="274" t="s">
        <v>2858</v>
      </c>
      <c r="ODX2062" s="274" t="s">
        <v>2858</v>
      </c>
      <c r="ODY2062" s="274" t="s">
        <v>2858</v>
      </c>
      <c r="ODZ2062" s="274" t="s">
        <v>2858</v>
      </c>
      <c r="OEA2062" s="274" t="s">
        <v>2858</v>
      </c>
      <c r="OEB2062" s="274" t="s">
        <v>2858</v>
      </c>
      <c r="OEC2062" s="274" t="s">
        <v>2858</v>
      </c>
      <c r="OED2062" s="274" t="s">
        <v>2858</v>
      </c>
      <c r="OEE2062" s="274" t="s">
        <v>2858</v>
      </c>
      <c r="OEF2062" s="274" t="s">
        <v>2858</v>
      </c>
      <c r="OEG2062" s="274" t="s">
        <v>2858</v>
      </c>
      <c r="OEH2062" s="274" t="s">
        <v>2858</v>
      </c>
      <c r="OEI2062" s="274" t="s">
        <v>2858</v>
      </c>
      <c r="OEJ2062" s="274" t="s">
        <v>2858</v>
      </c>
      <c r="OEK2062" s="274" t="s">
        <v>2858</v>
      </c>
      <c r="OEL2062" s="274" t="s">
        <v>2858</v>
      </c>
      <c r="OEM2062" s="274" t="s">
        <v>2858</v>
      </c>
      <c r="OEN2062" s="274" t="s">
        <v>2858</v>
      </c>
      <c r="OEO2062" s="274" t="s">
        <v>2858</v>
      </c>
      <c r="OEP2062" s="274" t="s">
        <v>2858</v>
      </c>
      <c r="OEQ2062" s="274" t="s">
        <v>2858</v>
      </c>
      <c r="OER2062" s="274" t="s">
        <v>2858</v>
      </c>
      <c r="OES2062" s="274" t="s">
        <v>2858</v>
      </c>
      <c r="OET2062" s="274" t="s">
        <v>2858</v>
      </c>
      <c r="OEU2062" s="274" t="s">
        <v>2858</v>
      </c>
      <c r="OEV2062" s="274" t="s">
        <v>2858</v>
      </c>
      <c r="OEW2062" s="274" t="s">
        <v>2858</v>
      </c>
      <c r="OEX2062" s="274" t="s">
        <v>2858</v>
      </c>
      <c r="OEY2062" s="274" t="s">
        <v>2858</v>
      </c>
      <c r="OEZ2062" s="274" t="s">
        <v>2858</v>
      </c>
      <c r="OFA2062" s="274" t="s">
        <v>2858</v>
      </c>
      <c r="OFB2062" s="274" t="s">
        <v>2858</v>
      </c>
      <c r="OFC2062" s="274" t="s">
        <v>2858</v>
      </c>
      <c r="OFD2062" s="274" t="s">
        <v>2858</v>
      </c>
      <c r="OFE2062" s="274" t="s">
        <v>2858</v>
      </c>
      <c r="OFF2062" s="274" t="s">
        <v>2858</v>
      </c>
      <c r="OFG2062" s="274" t="s">
        <v>2858</v>
      </c>
      <c r="OFH2062" s="274" t="s">
        <v>2858</v>
      </c>
      <c r="OFI2062" s="274" t="s">
        <v>2858</v>
      </c>
      <c r="OFJ2062" s="274" t="s">
        <v>2858</v>
      </c>
      <c r="OFK2062" s="274" t="s">
        <v>2858</v>
      </c>
      <c r="OFL2062" s="274" t="s">
        <v>2858</v>
      </c>
      <c r="OFM2062" s="274" t="s">
        <v>2858</v>
      </c>
      <c r="OFN2062" s="274" t="s">
        <v>2858</v>
      </c>
      <c r="OFO2062" s="274" t="s">
        <v>2858</v>
      </c>
      <c r="OFP2062" s="274" t="s">
        <v>2858</v>
      </c>
      <c r="OFQ2062" s="274" t="s">
        <v>2858</v>
      </c>
      <c r="OFR2062" s="274" t="s">
        <v>2858</v>
      </c>
      <c r="OFS2062" s="274" t="s">
        <v>2858</v>
      </c>
      <c r="OFT2062" s="274" t="s">
        <v>2858</v>
      </c>
      <c r="OFU2062" s="274" t="s">
        <v>2858</v>
      </c>
      <c r="OFV2062" s="274" t="s">
        <v>2858</v>
      </c>
      <c r="OFW2062" s="274" t="s">
        <v>2858</v>
      </c>
      <c r="OFX2062" s="274" t="s">
        <v>2858</v>
      </c>
      <c r="OFY2062" s="274" t="s">
        <v>2858</v>
      </c>
      <c r="OFZ2062" s="274" t="s">
        <v>2858</v>
      </c>
      <c r="OGA2062" s="274" t="s">
        <v>2858</v>
      </c>
      <c r="OGB2062" s="274" t="s">
        <v>2858</v>
      </c>
      <c r="OGC2062" s="274" t="s">
        <v>2858</v>
      </c>
      <c r="OGD2062" s="274" t="s">
        <v>2858</v>
      </c>
      <c r="OGE2062" s="274" t="s">
        <v>2858</v>
      </c>
      <c r="OGF2062" s="274" t="s">
        <v>2858</v>
      </c>
      <c r="OGG2062" s="274" t="s">
        <v>2858</v>
      </c>
      <c r="OGH2062" s="274" t="s">
        <v>2858</v>
      </c>
      <c r="OGI2062" s="274" t="s">
        <v>2858</v>
      </c>
      <c r="OGJ2062" s="274" t="s">
        <v>2858</v>
      </c>
      <c r="OGK2062" s="274" t="s">
        <v>2858</v>
      </c>
      <c r="OGL2062" s="274" t="s">
        <v>2858</v>
      </c>
      <c r="OGM2062" s="274" t="s">
        <v>2858</v>
      </c>
      <c r="OGN2062" s="274" t="s">
        <v>2858</v>
      </c>
      <c r="OGO2062" s="274" t="s">
        <v>2858</v>
      </c>
      <c r="OGP2062" s="274" t="s">
        <v>2858</v>
      </c>
      <c r="OGQ2062" s="274" t="s">
        <v>2858</v>
      </c>
      <c r="OGR2062" s="274" t="s">
        <v>2858</v>
      </c>
      <c r="OGS2062" s="274" t="s">
        <v>2858</v>
      </c>
      <c r="OGT2062" s="274" t="s">
        <v>2858</v>
      </c>
      <c r="OGU2062" s="274" t="s">
        <v>2858</v>
      </c>
      <c r="OGV2062" s="274" t="s">
        <v>2858</v>
      </c>
      <c r="OGW2062" s="274" t="s">
        <v>2858</v>
      </c>
      <c r="OGX2062" s="274" t="s">
        <v>2858</v>
      </c>
      <c r="OGY2062" s="274" t="s">
        <v>2858</v>
      </c>
      <c r="OGZ2062" s="274" t="s">
        <v>2858</v>
      </c>
      <c r="OHA2062" s="274" t="s">
        <v>2858</v>
      </c>
      <c r="OHB2062" s="274" t="s">
        <v>2858</v>
      </c>
      <c r="OHC2062" s="274" t="s">
        <v>2858</v>
      </c>
      <c r="OHD2062" s="274" t="s">
        <v>2858</v>
      </c>
      <c r="OHE2062" s="274" t="s">
        <v>2858</v>
      </c>
      <c r="OHF2062" s="274" t="s">
        <v>2858</v>
      </c>
      <c r="OHG2062" s="274" t="s">
        <v>2858</v>
      </c>
      <c r="OHH2062" s="274" t="s">
        <v>2858</v>
      </c>
      <c r="OHI2062" s="274" t="s">
        <v>2858</v>
      </c>
      <c r="OHJ2062" s="274" t="s">
        <v>2858</v>
      </c>
      <c r="OHK2062" s="274" t="s">
        <v>2858</v>
      </c>
      <c r="OHL2062" s="274" t="s">
        <v>2858</v>
      </c>
      <c r="OHM2062" s="274" t="s">
        <v>2858</v>
      </c>
      <c r="OHN2062" s="274" t="s">
        <v>2858</v>
      </c>
      <c r="OHO2062" s="274" t="s">
        <v>2858</v>
      </c>
      <c r="OHP2062" s="274" t="s">
        <v>2858</v>
      </c>
      <c r="OHQ2062" s="274" t="s">
        <v>2858</v>
      </c>
      <c r="OHR2062" s="274" t="s">
        <v>2858</v>
      </c>
      <c r="OHS2062" s="274" t="s">
        <v>2858</v>
      </c>
      <c r="OHT2062" s="274" t="s">
        <v>2858</v>
      </c>
      <c r="OHU2062" s="274" t="s">
        <v>2858</v>
      </c>
      <c r="OHV2062" s="274" t="s">
        <v>2858</v>
      </c>
      <c r="OHW2062" s="274" t="s">
        <v>2858</v>
      </c>
      <c r="OHX2062" s="274" t="s">
        <v>2858</v>
      </c>
      <c r="OHY2062" s="274" t="s">
        <v>2858</v>
      </c>
      <c r="OHZ2062" s="274" t="s">
        <v>2858</v>
      </c>
      <c r="OIA2062" s="274" t="s">
        <v>2858</v>
      </c>
      <c r="OIB2062" s="274" t="s">
        <v>2858</v>
      </c>
      <c r="OIC2062" s="274" t="s">
        <v>2858</v>
      </c>
      <c r="OID2062" s="274" t="s">
        <v>2858</v>
      </c>
      <c r="OIE2062" s="274" t="s">
        <v>2858</v>
      </c>
      <c r="OIF2062" s="274" t="s">
        <v>2858</v>
      </c>
      <c r="OIG2062" s="274" t="s">
        <v>2858</v>
      </c>
      <c r="OIH2062" s="274" t="s">
        <v>2858</v>
      </c>
      <c r="OII2062" s="274" t="s">
        <v>2858</v>
      </c>
      <c r="OIJ2062" s="274" t="s">
        <v>2858</v>
      </c>
      <c r="OIK2062" s="274" t="s">
        <v>2858</v>
      </c>
      <c r="OIL2062" s="274" t="s">
        <v>2858</v>
      </c>
      <c r="OIM2062" s="274" t="s">
        <v>2858</v>
      </c>
      <c r="OIN2062" s="274" t="s">
        <v>2858</v>
      </c>
      <c r="OIO2062" s="274" t="s">
        <v>2858</v>
      </c>
      <c r="OIP2062" s="274" t="s">
        <v>2858</v>
      </c>
      <c r="OIQ2062" s="274" t="s">
        <v>2858</v>
      </c>
      <c r="OIR2062" s="274" t="s">
        <v>2858</v>
      </c>
      <c r="OIS2062" s="274" t="s">
        <v>2858</v>
      </c>
      <c r="OIT2062" s="274" t="s">
        <v>2858</v>
      </c>
      <c r="OIU2062" s="274" t="s">
        <v>2858</v>
      </c>
      <c r="OIV2062" s="274" t="s">
        <v>2858</v>
      </c>
      <c r="OIW2062" s="274" t="s">
        <v>2858</v>
      </c>
      <c r="OIX2062" s="274" t="s">
        <v>2858</v>
      </c>
      <c r="OIY2062" s="274" t="s">
        <v>2858</v>
      </c>
      <c r="OIZ2062" s="274" t="s">
        <v>2858</v>
      </c>
      <c r="OJA2062" s="274" t="s">
        <v>2858</v>
      </c>
      <c r="OJB2062" s="274" t="s">
        <v>2858</v>
      </c>
      <c r="OJC2062" s="274" t="s">
        <v>2858</v>
      </c>
      <c r="OJD2062" s="274" t="s">
        <v>2858</v>
      </c>
      <c r="OJE2062" s="274" t="s">
        <v>2858</v>
      </c>
      <c r="OJF2062" s="274" t="s">
        <v>2858</v>
      </c>
      <c r="OJG2062" s="274" t="s">
        <v>2858</v>
      </c>
      <c r="OJH2062" s="274" t="s">
        <v>2858</v>
      </c>
      <c r="OJI2062" s="274" t="s">
        <v>2858</v>
      </c>
      <c r="OJJ2062" s="274" t="s">
        <v>2858</v>
      </c>
      <c r="OJK2062" s="274" t="s">
        <v>2858</v>
      </c>
      <c r="OJL2062" s="274" t="s">
        <v>2858</v>
      </c>
      <c r="OJM2062" s="274" t="s">
        <v>2858</v>
      </c>
      <c r="OJN2062" s="274" t="s">
        <v>2858</v>
      </c>
      <c r="OJO2062" s="274" t="s">
        <v>2858</v>
      </c>
      <c r="OJP2062" s="274" t="s">
        <v>2858</v>
      </c>
      <c r="OJQ2062" s="274" t="s">
        <v>2858</v>
      </c>
      <c r="OJR2062" s="274" t="s">
        <v>2858</v>
      </c>
      <c r="OJS2062" s="274" t="s">
        <v>2858</v>
      </c>
      <c r="OJT2062" s="274" t="s">
        <v>2858</v>
      </c>
      <c r="OJU2062" s="274" t="s">
        <v>2858</v>
      </c>
      <c r="OJV2062" s="274" t="s">
        <v>2858</v>
      </c>
      <c r="OJW2062" s="274" t="s">
        <v>2858</v>
      </c>
      <c r="OJX2062" s="274" t="s">
        <v>2858</v>
      </c>
      <c r="OJY2062" s="274" t="s">
        <v>2858</v>
      </c>
      <c r="OJZ2062" s="274" t="s">
        <v>2858</v>
      </c>
      <c r="OKA2062" s="274" t="s">
        <v>2858</v>
      </c>
      <c r="OKB2062" s="274" t="s">
        <v>2858</v>
      </c>
      <c r="OKC2062" s="274" t="s">
        <v>2858</v>
      </c>
      <c r="OKD2062" s="274" t="s">
        <v>2858</v>
      </c>
      <c r="OKE2062" s="274" t="s">
        <v>2858</v>
      </c>
      <c r="OKF2062" s="274" t="s">
        <v>2858</v>
      </c>
      <c r="OKG2062" s="274" t="s">
        <v>2858</v>
      </c>
      <c r="OKH2062" s="274" t="s">
        <v>2858</v>
      </c>
      <c r="OKI2062" s="274" t="s">
        <v>2858</v>
      </c>
      <c r="OKJ2062" s="274" t="s">
        <v>2858</v>
      </c>
      <c r="OKK2062" s="274" t="s">
        <v>2858</v>
      </c>
      <c r="OKL2062" s="274" t="s">
        <v>2858</v>
      </c>
      <c r="OKM2062" s="274" t="s">
        <v>2858</v>
      </c>
      <c r="OKN2062" s="274" t="s">
        <v>2858</v>
      </c>
      <c r="OKO2062" s="274" t="s">
        <v>2858</v>
      </c>
      <c r="OKP2062" s="274" t="s">
        <v>2858</v>
      </c>
      <c r="OKQ2062" s="274" t="s">
        <v>2858</v>
      </c>
      <c r="OKR2062" s="274" t="s">
        <v>2858</v>
      </c>
      <c r="OKS2062" s="274" t="s">
        <v>2858</v>
      </c>
      <c r="OKT2062" s="274" t="s">
        <v>2858</v>
      </c>
      <c r="OKU2062" s="274" t="s">
        <v>2858</v>
      </c>
      <c r="OKV2062" s="274" t="s">
        <v>2858</v>
      </c>
      <c r="OKW2062" s="274" t="s">
        <v>2858</v>
      </c>
      <c r="OKX2062" s="274" t="s">
        <v>2858</v>
      </c>
      <c r="OKY2062" s="274" t="s">
        <v>2858</v>
      </c>
      <c r="OKZ2062" s="274" t="s">
        <v>2858</v>
      </c>
      <c r="OLA2062" s="274" t="s">
        <v>2858</v>
      </c>
      <c r="OLB2062" s="274" t="s">
        <v>2858</v>
      </c>
      <c r="OLC2062" s="274" t="s">
        <v>2858</v>
      </c>
      <c r="OLD2062" s="274" t="s">
        <v>2858</v>
      </c>
      <c r="OLE2062" s="274" t="s">
        <v>2858</v>
      </c>
      <c r="OLF2062" s="274" t="s">
        <v>2858</v>
      </c>
      <c r="OLG2062" s="274" t="s">
        <v>2858</v>
      </c>
      <c r="OLH2062" s="274" t="s">
        <v>2858</v>
      </c>
      <c r="OLI2062" s="274" t="s">
        <v>2858</v>
      </c>
      <c r="OLJ2062" s="274" t="s">
        <v>2858</v>
      </c>
      <c r="OLK2062" s="274" t="s">
        <v>2858</v>
      </c>
      <c r="OLL2062" s="274" t="s">
        <v>2858</v>
      </c>
      <c r="OLM2062" s="274" t="s">
        <v>2858</v>
      </c>
      <c r="OLN2062" s="274" t="s">
        <v>2858</v>
      </c>
      <c r="OLO2062" s="274" t="s">
        <v>2858</v>
      </c>
      <c r="OLP2062" s="274" t="s">
        <v>2858</v>
      </c>
      <c r="OLQ2062" s="274" t="s">
        <v>2858</v>
      </c>
      <c r="OLR2062" s="274" t="s">
        <v>2858</v>
      </c>
      <c r="OLS2062" s="274" t="s">
        <v>2858</v>
      </c>
      <c r="OLT2062" s="274" t="s">
        <v>2858</v>
      </c>
      <c r="OLU2062" s="274" t="s">
        <v>2858</v>
      </c>
      <c r="OLV2062" s="274" t="s">
        <v>2858</v>
      </c>
      <c r="OLW2062" s="274" t="s">
        <v>2858</v>
      </c>
      <c r="OLX2062" s="274" t="s">
        <v>2858</v>
      </c>
      <c r="OLY2062" s="274" t="s">
        <v>2858</v>
      </c>
      <c r="OLZ2062" s="274" t="s">
        <v>2858</v>
      </c>
      <c r="OMA2062" s="274" t="s">
        <v>2858</v>
      </c>
      <c r="OMB2062" s="274" t="s">
        <v>2858</v>
      </c>
      <c r="OMC2062" s="274" t="s">
        <v>2858</v>
      </c>
      <c r="OMD2062" s="274" t="s">
        <v>2858</v>
      </c>
      <c r="OME2062" s="274" t="s">
        <v>2858</v>
      </c>
      <c r="OMF2062" s="274" t="s">
        <v>2858</v>
      </c>
      <c r="OMG2062" s="274" t="s">
        <v>2858</v>
      </c>
      <c r="OMH2062" s="274" t="s">
        <v>2858</v>
      </c>
      <c r="OMI2062" s="274" t="s">
        <v>2858</v>
      </c>
      <c r="OMJ2062" s="274" t="s">
        <v>2858</v>
      </c>
      <c r="OMK2062" s="274" t="s">
        <v>2858</v>
      </c>
      <c r="OML2062" s="274" t="s">
        <v>2858</v>
      </c>
      <c r="OMM2062" s="274" t="s">
        <v>2858</v>
      </c>
      <c r="OMN2062" s="274" t="s">
        <v>2858</v>
      </c>
      <c r="OMO2062" s="274" t="s">
        <v>2858</v>
      </c>
      <c r="OMP2062" s="274" t="s">
        <v>2858</v>
      </c>
      <c r="OMQ2062" s="274" t="s">
        <v>2858</v>
      </c>
      <c r="OMR2062" s="274" t="s">
        <v>2858</v>
      </c>
      <c r="OMS2062" s="274" t="s">
        <v>2858</v>
      </c>
      <c r="OMT2062" s="274" t="s">
        <v>2858</v>
      </c>
      <c r="OMU2062" s="274" t="s">
        <v>2858</v>
      </c>
      <c r="OMV2062" s="274" t="s">
        <v>2858</v>
      </c>
      <c r="OMW2062" s="274" t="s">
        <v>2858</v>
      </c>
      <c r="OMX2062" s="274" t="s">
        <v>2858</v>
      </c>
      <c r="OMY2062" s="274" t="s">
        <v>2858</v>
      </c>
      <c r="OMZ2062" s="274" t="s">
        <v>2858</v>
      </c>
      <c r="ONA2062" s="274" t="s">
        <v>2858</v>
      </c>
      <c r="ONB2062" s="274" t="s">
        <v>2858</v>
      </c>
      <c r="ONC2062" s="274" t="s">
        <v>2858</v>
      </c>
      <c r="OND2062" s="274" t="s">
        <v>2858</v>
      </c>
      <c r="ONE2062" s="274" t="s">
        <v>2858</v>
      </c>
      <c r="ONF2062" s="274" t="s">
        <v>2858</v>
      </c>
      <c r="ONG2062" s="274" t="s">
        <v>2858</v>
      </c>
      <c r="ONH2062" s="274" t="s">
        <v>2858</v>
      </c>
      <c r="ONI2062" s="274" t="s">
        <v>2858</v>
      </c>
      <c r="ONJ2062" s="274" t="s">
        <v>2858</v>
      </c>
      <c r="ONK2062" s="274" t="s">
        <v>2858</v>
      </c>
      <c r="ONL2062" s="274" t="s">
        <v>2858</v>
      </c>
      <c r="ONM2062" s="274" t="s">
        <v>2858</v>
      </c>
      <c r="ONN2062" s="274" t="s">
        <v>2858</v>
      </c>
      <c r="ONO2062" s="274" t="s">
        <v>2858</v>
      </c>
      <c r="ONP2062" s="274" t="s">
        <v>2858</v>
      </c>
      <c r="ONQ2062" s="274" t="s">
        <v>2858</v>
      </c>
      <c r="ONR2062" s="274" t="s">
        <v>2858</v>
      </c>
      <c r="ONS2062" s="274" t="s">
        <v>2858</v>
      </c>
      <c r="ONT2062" s="274" t="s">
        <v>2858</v>
      </c>
      <c r="ONU2062" s="274" t="s">
        <v>2858</v>
      </c>
      <c r="ONV2062" s="274" t="s">
        <v>2858</v>
      </c>
      <c r="ONW2062" s="274" t="s">
        <v>2858</v>
      </c>
      <c r="ONX2062" s="274" t="s">
        <v>2858</v>
      </c>
      <c r="ONY2062" s="274" t="s">
        <v>2858</v>
      </c>
      <c r="ONZ2062" s="274" t="s">
        <v>2858</v>
      </c>
      <c r="OOA2062" s="274" t="s">
        <v>2858</v>
      </c>
      <c r="OOB2062" s="274" t="s">
        <v>2858</v>
      </c>
      <c r="OOC2062" s="274" t="s">
        <v>2858</v>
      </c>
      <c r="OOD2062" s="274" t="s">
        <v>2858</v>
      </c>
      <c r="OOE2062" s="274" t="s">
        <v>2858</v>
      </c>
      <c r="OOF2062" s="274" t="s">
        <v>2858</v>
      </c>
      <c r="OOG2062" s="274" t="s">
        <v>2858</v>
      </c>
      <c r="OOH2062" s="274" t="s">
        <v>2858</v>
      </c>
      <c r="OOI2062" s="274" t="s">
        <v>2858</v>
      </c>
      <c r="OOJ2062" s="274" t="s">
        <v>2858</v>
      </c>
      <c r="OOK2062" s="274" t="s">
        <v>2858</v>
      </c>
      <c r="OOL2062" s="274" t="s">
        <v>2858</v>
      </c>
      <c r="OOM2062" s="274" t="s">
        <v>2858</v>
      </c>
      <c r="OON2062" s="274" t="s">
        <v>2858</v>
      </c>
      <c r="OOO2062" s="274" t="s">
        <v>2858</v>
      </c>
      <c r="OOP2062" s="274" t="s">
        <v>2858</v>
      </c>
      <c r="OOQ2062" s="274" t="s">
        <v>2858</v>
      </c>
      <c r="OOR2062" s="274" t="s">
        <v>2858</v>
      </c>
      <c r="OOS2062" s="274" t="s">
        <v>2858</v>
      </c>
      <c r="OOT2062" s="274" t="s">
        <v>2858</v>
      </c>
      <c r="OOU2062" s="274" t="s">
        <v>2858</v>
      </c>
      <c r="OOV2062" s="274" t="s">
        <v>2858</v>
      </c>
      <c r="OOW2062" s="274" t="s">
        <v>2858</v>
      </c>
      <c r="OOX2062" s="274" t="s">
        <v>2858</v>
      </c>
      <c r="OOY2062" s="274" t="s">
        <v>2858</v>
      </c>
      <c r="OOZ2062" s="274" t="s">
        <v>2858</v>
      </c>
      <c r="OPA2062" s="274" t="s">
        <v>2858</v>
      </c>
      <c r="OPB2062" s="274" t="s">
        <v>2858</v>
      </c>
      <c r="OPC2062" s="274" t="s">
        <v>2858</v>
      </c>
      <c r="OPD2062" s="274" t="s">
        <v>2858</v>
      </c>
      <c r="OPE2062" s="274" t="s">
        <v>2858</v>
      </c>
      <c r="OPF2062" s="274" t="s">
        <v>2858</v>
      </c>
      <c r="OPG2062" s="274" t="s">
        <v>2858</v>
      </c>
      <c r="OPH2062" s="274" t="s">
        <v>2858</v>
      </c>
      <c r="OPI2062" s="274" t="s">
        <v>2858</v>
      </c>
      <c r="OPJ2062" s="274" t="s">
        <v>2858</v>
      </c>
      <c r="OPK2062" s="274" t="s">
        <v>2858</v>
      </c>
      <c r="OPL2062" s="274" t="s">
        <v>2858</v>
      </c>
      <c r="OPM2062" s="274" t="s">
        <v>2858</v>
      </c>
      <c r="OPN2062" s="274" t="s">
        <v>2858</v>
      </c>
      <c r="OPO2062" s="274" t="s">
        <v>2858</v>
      </c>
      <c r="OPP2062" s="274" t="s">
        <v>2858</v>
      </c>
      <c r="OPQ2062" s="274" t="s">
        <v>2858</v>
      </c>
      <c r="OPR2062" s="274" t="s">
        <v>2858</v>
      </c>
      <c r="OPS2062" s="274" t="s">
        <v>2858</v>
      </c>
      <c r="OPT2062" s="274" t="s">
        <v>2858</v>
      </c>
      <c r="OPU2062" s="274" t="s">
        <v>2858</v>
      </c>
      <c r="OPV2062" s="274" t="s">
        <v>2858</v>
      </c>
      <c r="OPW2062" s="274" t="s">
        <v>2858</v>
      </c>
      <c r="OPX2062" s="274" t="s">
        <v>2858</v>
      </c>
      <c r="OPY2062" s="274" t="s">
        <v>2858</v>
      </c>
      <c r="OPZ2062" s="274" t="s">
        <v>2858</v>
      </c>
      <c r="OQA2062" s="274" t="s">
        <v>2858</v>
      </c>
      <c r="OQB2062" s="274" t="s">
        <v>2858</v>
      </c>
      <c r="OQC2062" s="274" t="s">
        <v>2858</v>
      </c>
      <c r="OQD2062" s="274" t="s">
        <v>2858</v>
      </c>
      <c r="OQE2062" s="274" t="s">
        <v>2858</v>
      </c>
      <c r="OQF2062" s="274" t="s">
        <v>2858</v>
      </c>
      <c r="OQG2062" s="274" t="s">
        <v>2858</v>
      </c>
      <c r="OQH2062" s="274" t="s">
        <v>2858</v>
      </c>
      <c r="OQI2062" s="274" t="s">
        <v>2858</v>
      </c>
      <c r="OQJ2062" s="274" t="s">
        <v>2858</v>
      </c>
      <c r="OQK2062" s="274" t="s">
        <v>2858</v>
      </c>
      <c r="OQL2062" s="274" t="s">
        <v>2858</v>
      </c>
      <c r="OQM2062" s="274" t="s">
        <v>2858</v>
      </c>
      <c r="OQN2062" s="274" t="s">
        <v>2858</v>
      </c>
      <c r="OQO2062" s="274" t="s">
        <v>2858</v>
      </c>
      <c r="OQP2062" s="274" t="s">
        <v>2858</v>
      </c>
      <c r="OQQ2062" s="274" t="s">
        <v>2858</v>
      </c>
      <c r="OQR2062" s="274" t="s">
        <v>2858</v>
      </c>
      <c r="OQS2062" s="274" t="s">
        <v>2858</v>
      </c>
      <c r="OQT2062" s="274" t="s">
        <v>2858</v>
      </c>
      <c r="OQU2062" s="274" t="s">
        <v>2858</v>
      </c>
      <c r="OQV2062" s="274" t="s">
        <v>2858</v>
      </c>
      <c r="OQW2062" s="274" t="s">
        <v>2858</v>
      </c>
      <c r="OQX2062" s="274" t="s">
        <v>2858</v>
      </c>
      <c r="OQY2062" s="274" t="s">
        <v>2858</v>
      </c>
      <c r="OQZ2062" s="274" t="s">
        <v>2858</v>
      </c>
      <c r="ORA2062" s="274" t="s">
        <v>2858</v>
      </c>
      <c r="ORB2062" s="274" t="s">
        <v>2858</v>
      </c>
      <c r="ORC2062" s="274" t="s">
        <v>2858</v>
      </c>
      <c r="ORD2062" s="274" t="s">
        <v>2858</v>
      </c>
      <c r="ORE2062" s="274" t="s">
        <v>2858</v>
      </c>
      <c r="ORF2062" s="274" t="s">
        <v>2858</v>
      </c>
      <c r="ORG2062" s="274" t="s">
        <v>2858</v>
      </c>
      <c r="ORH2062" s="274" t="s">
        <v>2858</v>
      </c>
      <c r="ORI2062" s="274" t="s">
        <v>2858</v>
      </c>
      <c r="ORJ2062" s="274" t="s">
        <v>2858</v>
      </c>
      <c r="ORK2062" s="274" t="s">
        <v>2858</v>
      </c>
      <c r="ORL2062" s="274" t="s">
        <v>2858</v>
      </c>
      <c r="ORM2062" s="274" t="s">
        <v>2858</v>
      </c>
      <c r="ORN2062" s="274" t="s">
        <v>2858</v>
      </c>
      <c r="ORO2062" s="274" t="s">
        <v>2858</v>
      </c>
      <c r="ORP2062" s="274" t="s">
        <v>2858</v>
      </c>
      <c r="ORQ2062" s="274" t="s">
        <v>2858</v>
      </c>
      <c r="ORR2062" s="274" t="s">
        <v>2858</v>
      </c>
      <c r="ORS2062" s="274" t="s">
        <v>2858</v>
      </c>
      <c r="ORT2062" s="274" t="s">
        <v>2858</v>
      </c>
      <c r="ORU2062" s="274" t="s">
        <v>2858</v>
      </c>
      <c r="ORV2062" s="274" t="s">
        <v>2858</v>
      </c>
      <c r="ORW2062" s="274" t="s">
        <v>2858</v>
      </c>
      <c r="ORX2062" s="274" t="s">
        <v>2858</v>
      </c>
      <c r="ORY2062" s="274" t="s">
        <v>2858</v>
      </c>
      <c r="ORZ2062" s="274" t="s">
        <v>2858</v>
      </c>
      <c r="OSA2062" s="274" t="s">
        <v>2858</v>
      </c>
      <c r="OSB2062" s="274" t="s">
        <v>2858</v>
      </c>
      <c r="OSC2062" s="274" t="s">
        <v>2858</v>
      </c>
      <c r="OSD2062" s="274" t="s">
        <v>2858</v>
      </c>
      <c r="OSE2062" s="274" t="s">
        <v>2858</v>
      </c>
      <c r="OSF2062" s="274" t="s">
        <v>2858</v>
      </c>
      <c r="OSG2062" s="274" t="s">
        <v>2858</v>
      </c>
      <c r="OSH2062" s="274" t="s">
        <v>2858</v>
      </c>
      <c r="OSI2062" s="274" t="s">
        <v>2858</v>
      </c>
      <c r="OSJ2062" s="274" t="s">
        <v>2858</v>
      </c>
      <c r="OSK2062" s="274" t="s">
        <v>2858</v>
      </c>
      <c r="OSL2062" s="274" t="s">
        <v>2858</v>
      </c>
      <c r="OSM2062" s="274" t="s">
        <v>2858</v>
      </c>
      <c r="OSN2062" s="274" t="s">
        <v>2858</v>
      </c>
      <c r="OSO2062" s="274" t="s">
        <v>2858</v>
      </c>
      <c r="OSP2062" s="274" t="s">
        <v>2858</v>
      </c>
      <c r="OSQ2062" s="274" t="s">
        <v>2858</v>
      </c>
      <c r="OSR2062" s="274" t="s">
        <v>2858</v>
      </c>
      <c r="OSS2062" s="274" t="s">
        <v>2858</v>
      </c>
      <c r="OST2062" s="274" t="s">
        <v>2858</v>
      </c>
      <c r="OSU2062" s="274" t="s">
        <v>2858</v>
      </c>
      <c r="OSV2062" s="274" t="s">
        <v>2858</v>
      </c>
      <c r="OSW2062" s="274" t="s">
        <v>2858</v>
      </c>
      <c r="OSX2062" s="274" t="s">
        <v>2858</v>
      </c>
      <c r="OSY2062" s="274" t="s">
        <v>2858</v>
      </c>
      <c r="OSZ2062" s="274" t="s">
        <v>2858</v>
      </c>
      <c r="OTA2062" s="274" t="s">
        <v>2858</v>
      </c>
      <c r="OTB2062" s="274" t="s">
        <v>2858</v>
      </c>
      <c r="OTC2062" s="274" t="s">
        <v>2858</v>
      </c>
      <c r="OTD2062" s="274" t="s">
        <v>2858</v>
      </c>
      <c r="OTE2062" s="274" t="s">
        <v>2858</v>
      </c>
      <c r="OTF2062" s="274" t="s">
        <v>2858</v>
      </c>
      <c r="OTG2062" s="274" t="s">
        <v>2858</v>
      </c>
      <c r="OTH2062" s="274" t="s">
        <v>2858</v>
      </c>
      <c r="OTI2062" s="274" t="s">
        <v>2858</v>
      </c>
      <c r="OTJ2062" s="274" t="s">
        <v>2858</v>
      </c>
      <c r="OTK2062" s="274" t="s">
        <v>2858</v>
      </c>
      <c r="OTL2062" s="274" t="s">
        <v>2858</v>
      </c>
      <c r="OTM2062" s="274" t="s">
        <v>2858</v>
      </c>
      <c r="OTN2062" s="274" t="s">
        <v>2858</v>
      </c>
      <c r="OTO2062" s="274" t="s">
        <v>2858</v>
      </c>
      <c r="OTP2062" s="274" t="s">
        <v>2858</v>
      </c>
      <c r="OTQ2062" s="274" t="s">
        <v>2858</v>
      </c>
      <c r="OTR2062" s="274" t="s">
        <v>2858</v>
      </c>
      <c r="OTS2062" s="274" t="s">
        <v>2858</v>
      </c>
      <c r="OTT2062" s="274" t="s">
        <v>2858</v>
      </c>
      <c r="OTU2062" s="274" t="s">
        <v>2858</v>
      </c>
      <c r="OTV2062" s="274" t="s">
        <v>2858</v>
      </c>
      <c r="OTW2062" s="274" t="s">
        <v>2858</v>
      </c>
      <c r="OTX2062" s="274" t="s">
        <v>2858</v>
      </c>
      <c r="OTY2062" s="274" t="s">
        <v>2858</v>
      </c>
      <c r="OTZ2062" s="274" t="s">
        <v>2858</v>
      </c>
      <c r="OUA2062" s="274" t="s">
        <v>2858</v>
      </c>
      <c r="OUB2062" s="274" t="s">
        <v>2858</v>
      </c>
      <c r="OUC2062" s="274" t="s">
        <v>2858</v>
      </c>
      <c r="OUD2062" s="274" t="s">
        <v>2858</v>
      </c>
      <c r="OUE2062" s="274" t="s">
        <v>2858</v>
      </c>
      <c r="OUF2062" s="274" t="s">
        <v>2858</v>
      </c>
      <c r="OUG2062" s="274" t="s">
        <v>2858</v>
      </c>
      <c r="OUH2062" s="274" t="s">
        <v>2858</v>
      </c>
      <c r="OUI2062" s="274" t="s">
        <v>2858</v>
      </c>
      <c r="OUJ2062" s="274" t="s">
        <v>2858</v>
      </c>
      <c r="OUK2062" s="274" t="s">
        <v>2858</v>
      </c>
      <c r="OUL2062" s="274" t="s">
        <v>2858</v>
      </c>
      <c r="OUM2062" s="274" t="s">
        <v>2858</v>
      </c>
      <c r="OUN2062" s="274" t="s">
        <v>2858</v>
      </c>
      <c r="OUO2062" s="274" t="s">
        <v>2858</v>
      </c>
      <c r="OUP2062" s="274" t="s">
        <v>2858</v>
      </c>
      <c r="OUQ2062" s="274" t="s">
        <v>2858</v>
      </c>
      <c r="OUR2062" s="274" t="s">
        <v>2858</v>
      </c>
      <c r="OUS2062" s="274" t="s">
        <v>2858</v>
      </c>
      <c r="OUT2062" s="274" t="s">
        <v>2858</v>
      </c>
      <c r="OUU2062" s="274" t="s">
        <v>2858</v>
      </c>
      <c r="OUV2062" s="274" t="s">
        <v>2858</v>
      </c>
      <c r="OUW2062" s="274" t="s">
        <v>2858</v>
      </c>
      <c r="OUX2062" s="274" t="s">
        <v>2858</v>
      </c>
      <c r="OUY2062" s="274" t="s">
        <v>2858</v>
      </c>
      <c r="OUZ2062" s="274" t="s">
        <v>2858</v>
      </c>
      <c r="OVA2062" s="274" t="s">
        <v>2858</v>
      </c>
      <c r="OVB2062" s="274" t="s">
        <v>2858</v>
      </c>
      <c r="OVC2062" s="274" t="s">
        <v>2858</v>
      </c>
      <c r="OVD2062" s="274" t="s">
        <v>2858</v>
      </c>
      <c r="OVE2062" s="274" t="s">
        <v>2858</v>
      </c>
      <c r="OVF2062" s="274" t="s">
        <v>2858</v>
      </c>
      <c r="OVG2062" s="274" t="s">
        <v>2858</v>
      </c>
      <c r="OVH2062" s="274" t="s">
        <v>2858</v>
      </c>
      <c r="OVI2062" s="274" t="s">
        <v>2858</v>
      </c>
      <c r="OVJ2062" s="274" t="s">
        <v>2858</v>
      </c>
      <c r="OVK2062" s="274" t="s">
        <v>2858</v>
      </c>
      <c r="OVL2062" s="274" t="s">
        <v>2858</v>
      </c>
      <c r="OVM2062" s="274" t="s">
        <v>2858</v>
      </c>
      <c r="OVN2062" s="274" t="s">
        <v>2858</v>
      </c>
      <c r="OVO2062" s="274" t="s">
        <v>2858</v>
      </c>
      <c r="OVP2062" s="274" t="s">
        <v>2858</v>
      </c>
      <c r="OVQ2062" s="274" t="s">
        <v>2858</v>
      </c>
      <c r="OVR2062" s="274" t="s">
        <v>2858</v>
      </c>
      <c r="OVS2062" s="274" t="s">
        <v>2858</v>
      </c>
      <c r="OVT2062" s="274" t="s">
        <v>2858</v>
      </c>
      <c r="OVU2062" s="274" t="s">
        <v>2858</v>
      </c>
      <c r="OVV2062" s="274" t="s">
        <v>2858</v>
      </c>
      <c r="OVW2062" s="274" t="s">
        <v>2858</v>
      </c>
      <c r="OVX2062" s="274" t="s">
        <v>2858</v>
      </c>
      <c r="OVY2062" s="274" t="s">
        <v>2858</v>
      </c>
      <c r="OVZ2062" s="274" t="s">
        <v>2858</v>
      </c>
      <c r="OWA2062" s="274" t="s">
        <v>2858</v>
      </c>
      <c r="OWB2062" s="274" t="s">
        <v>2858</v>
      </c>
      <c r="OWC2062" s="274" t="s">
        <v>2858</v>
      </c>
      <c r="OWD2062" s="274" t="s">
        <v>2858</v>
      </c>
      <c r="OWE2062" s="274" t="s">
        <v>2858</v>
      </c>
      <c r="OWF2062" s="274" t="s">
        <v>2858</v>
      </c>
      <c r="OWG2062" s="274" t="s">
        <v>2858</v>
      </c>
      <c r="OWH2062" s="274" t="s">
        <v>2858</v>
      </c>
      <c r="OWI2062" s="274" t="s">
        <v>2858</v>
      </c>
      <c r="OWJ2062" s="274" t="s">
        <v>2858</v>
      </c>
      <c r="OWK2062" s="274" t="s">
        <v>2858</v>
      </c>
      <c r="OWL2062" s="274" t="s">
        <v>2858</v>
      </c>
      <c r="OWM2062" s="274" t="s">
        <v>2858</v>
      </c>
      <c r="OWN2062" s="274" t="s">
        <v>2858</v>
      </c>
      <c r="OWO2062" s="274" t="s">
        <v>2858</v>
      </c>
      <c r="OWP2062" s="274" t="s">
        <v>2858</v>
      </c>
      <c r="OWQ2062" s="274" t="s">
        <v>2858</v>
      </c>
      <c r="OWR2062" s="274" t="s">
        <v>2858</v>
      </c>
      <c r="OWS2062" s="274" t="s">
        <v>2858</v>
      </c>
      <c r="OWT2062" s="274" t="s">
        <v>2858</v>
      </c>
      <c r="OWU2062" s="274" t="s">
        <v>2858</v>
      </c>
      <c r="OWV2062" s="274" t="s">
        <v>2858</v>
      </c>
      <c r="OWW2062" s="274" t="s">
        <v>2858</v>
      </c>
      <c r="OWX2062" s="274" t="s">
        <v>2858</v>
      </c>
      <c r="OWY2062" s="274" t="s">
        <v>2858</v>
      </c>
      <c r="OWZ2062" s="274" t="s">
        <v>2858</v>
      </c>
      <c r="OXA2062" s="274" t="s">
        <v>2858</v>
      </c>
      <c r="OXB2062" s="274" t="s">
        <v>2858</v>
      </c>
      <c r="OXC2062" s="274" t="s">
        <v>2858</v>
      </c>
      <c r="OXD2062" s="274" t="s">
        <v>2858</v>
      </c>
      <c r="OXE2062" s="274" t="s">
        <v>2858</v>
      </c>
      <c r="OXF2062" s="274" t="s">
        <v>2858</v>
      </c>
      <c r="OXG2062" s="274" t="s">
        <v>2858</v>
      </c>
      <c r="OXH2062" s="274" t="s">
        <v>2858</v>
      </c>
      <c r="OXI2062" s="274" t="s">
        <v>2858</v>
      </c>
      <c r="OXJ2062" s="274" t="s">
        <v>2858</v>
      </c>
      <c r="OXK2062" s="274" t="s">
        <v>2858</v>
      </c>
      <c r="OXL2062" s="274" t="s">
        <v>2858</v>
      </c>
      <c r="OXM2062" s="274" t="s">
        <v>2858</v>
      </c>
      <c r="OXN2062" s="274" t="s">
        <v>2858</v>
      </c>
      <c r="OXO2062" s="274" t="s">
        <v>2858</v>
      </c>
      <c r="OXP2062" s="274" t="s">
        <v>2858</v>
      </c>
      <c r="OXQ2062" s="274" t="s">
        <v>2858</v>
      </c>
      <c r="OXR2062" s="274" t="s">
        <v>2858</v>
      </c>
      <c r="OXS2062" s="274" t="s">
        <v>2858</v>
      </c>
      <c r="OXT2062" s="274" t="s">
        <v>2858</v>
      </c>
      <c r="OXU2062" s="274" t="s">
        <v>2858</v>
      </c>
      <c r="OXV2062" s="274" t="s">
        <v>2858</v>
      </c>
      <c r="OXW2062" s="274" t="s">
        <v>2858</v>
      </c>
      <c r="OXX2062" s="274" t="s">
        <v>2858</v>
      </c>
      <c r="OXY2062" s="274" t="s">
        <v>2858</v>
      </c>
      <c r="OXZ2062" s="274" t="s">
        <v>2858</v>
      </c>
      <c r="OYA2062" s="274" t="s">
        <v>2858</v>
      </c>
      <c r="OYB2062" s="274" t="s">
        <v>2858</v>
      </c>
      <c r="OYC2062" s="274" t="s">
        <v>2858</v>
      </c>
      <c r="OYD2062" s="274" t="s">
        <v>2858</v>
      </c>
      <c r="OYE2062" s="274" t="s">
        <v>2858</v>
      </c>
      <c r="OYF2062" s="274" t="s">
        <v>2858</v>
      </c>
      <c r="OYG2062" s="274" t="s">
        <v>2858</v>
      </c>
      <c r="OYH2062" s="274" t="s">
        <v>2858</v>
      </c>
      <c r="OYI2062" s="274" t="s">
        <v>2858</v>
      </c>
      <c r="OYJ2062" s="274" t="s">
        <v>2858</v>
      </c>
      <c r="OYK2062" s="274" t="s">
        <v>2858</v>
      </c>
      <c r="OYL2062" s="274" t="s">
        <v>2858</v>
      </c>
      <c r="OYM2062" s="274" t="s">
        <v>2858</v>
      </c>
      <c r="OYN2062" s="274" t="s">
        <v>2858</v>
      </c>
      <c r="OYO2062" s="274" t="s">
        <v>2858</v>
      </c>
      <c r="OYP2062" s="274" t="s">
        <v>2858</v>
      </c>
      <c r="OYQ2062" s="274" t="s">
        <v>2858</v>
      </c>
      <c r="OYR2062" s="274" t="s">
        <v>2858</v>
      </c>
      <c r="OYS2062" s="274" t="s">
        <v>2858</v>
      </c>
      <c r="OYT2062" s="274" t="s">
        <v>2858</v>
      </c>
      <c r="OYU2062" s="274" t="s">
        <v>2858</v>
      </c>
      <c r="OYV2062" s="274" t="s">
        <v>2858</v>
      </c>
      <c r="OYW2062" s="274" t="s">
        <v>2858</v>
      </c>
      <c r="OYX2062" s="274" t="s">
        <v>2858</v>
      </c>
      <c r="OYY2062" s="274" t="s">
        <v>2858</v>
      </c>
      <c r="OYZ2062" s="274" t="s">
        <v>2858</v>
      </c>
      <c r="OZA2062" s="274" t="s">
        <v>2858</v>
      </c>
      <c r="OZB2062" s="274" t="s">
        <v>2858</v>
      </c>
      <c r="OZC2062" s="274" t="s">
        <v>2858</v>
      </c>
      <c r="OZD2062" s="274" t="s">
        <v>2858</v>
      </c>
      <c r="OZE2062" s="274" t="s">
        <v>2858</v>
      </c>
      <c r="OZF2062" s="274" t="s">
        <v>2858</v>
      </c>
      <c r="OZG2062" s="274" t="s">
        <v>2858</v>
      </c>
      <c r="OZH2062" s="274" t="s">
        <v>2858</v>
      </c>
      <c r="OZI2062" s="274" t="s">
        <v>2858</v>
      </c>
      <c r="OZJ2062" s="274" t="s">
        <v>2858</v>
      </c>
      <c r="OZK2062" s="274" t="s">
        <v>2858</v>
      </c>
      <c r="OZL2062" s="274" t="s">
        <v>2858</v>
      </c>
      <c r="OZM2062" s="274" t="s">
        <v>2858</v>
      </c>
      <c r="OZN2062" s="274" t="s">
        <v>2858</v>
      </c>
      <c r="OZO2062" s="274" t="s">
        <v>2858</v>
      </c>
      <c r="OZP2062" s="274" t="s">
        <v>2858</v>
      </c>
      <c r="OZQ2062" s="274" t="s">
        <v>2858</v>
      </c>
      <c r="OZR2062" s="274" t="s">
        <v>2858</v>
      </c>
      <c r="OZS2062" s="274" t="s">
        <v>2858</v>
      </c>
      <c r="OZT2062" s="274" t="s">
        <v>2858</v>
      </c>
      <c r="OZU2062" s="274" t="s">
        <v>2858</v>
      </c>
      <c r="OZV2062" s="274" t="s">
        <v>2858</v>
      </c>
      <c r="OZW2062" s="274" t="s">
        <v>2858</v>
      </c>
      <c r="OZX2062" s="274" t="s">
        <v>2858</v>
      </c>
      <c r="OZY2062" s="274" t="s">
        <v>2858</v>
      </c>
      <c r="OZZ2062" s="274" t="s">
        <v>2858</v>
      </c>
      <c r="PAA2062" s="274" t="s">
        <v>2858</v>
      </c>
      <c r="PAB2062" s="274" t="s">
        <v>2858</v>
      </c>
      <c r="PAC2062" s="274" t="s">
        <v>2858</v>
      </c>
      <c r="PAD2062" s="274" t="s">
        <v>2858</v>
      </c>
      <c r="PAE2062" s="274" t="s">
        <v>2858</v>
      </c>
      <c r="PAF2062" s="274" t="s">
        <v>2858</v>
      </c>
      <c r="PAG2062" s="274" t="s">
        <v>2858</v>
      </c>
      <c r="PAH2062" s="274" t="s">
        <v>2858</v>
      </c>
      <c r="PAI2062" s="274" t="s">
        <v>2858</v>
      </c>
      <c r="PAJ2062" s="274" t="s">
        <v>2858</v>
      </c>
      <c r="PAK2062" s="274" t="s">
        <v>2858</v>
      </c>
      <c r="PAL2062" s="274" t="s">
        <v>2858</v>
      </c>
      <c r="PAM2062" s="274" t="s">
        <v>2858</v>
      </c>
      <c r="PAN2062" s="274" t="s">
        <v>2858</v>
      </c>
      <c r="PAO2062" s="274" t="s">
        <v>2858</v>
      </c>
      <c r="PAP2062" s="274" t="s">
        <v>2858</v>
      </c>
      <c r="PAQ2062" s="274" t="s">
        <v>2858</v>
      </c>
      <c r="PAR2062" s="274" t="s">
        <v>2858</v>
      </c>
      <c r="PAS2062" s="274" t="s">
        <v>2858</v>
      </c>
      <c r="PAT2062" s="274" t="s">
        <v>2858</v>
      </c>
      <c r="PAU2062" s="274" t="s">
        <v>2858</v>
      </c>
      <c r="PAV2062" s="274" t="s">
        <v>2858</v>
      </c>
      <c r="PAW2062" s="274" t="s">
        <v>2858</v>
      </c>
      <c r="PAX2062" s="274" t="s">
        <v>2858</v>
      </c>
      <c r="PAY2062" s="274" t="s">
        <v>2858</v>
      </c>
      <c r="PAZ2062" s="274" t="s">
        <v>2858</v>
      </c>
      <c r="PBA2062" s="274" t="s">
        <v>2858</v>
      </c>
      <c r="PBB2062" s="274" t="s">
        <v>2858</v>
      </c>
      <c r="PBC2062" s="274" t="s">
        <v>2858</v>
      </c>
      <c r="PBD2062" s="274" t="s">
        <v>2858</v>
      </c>
      <c r="PBE2062" s="274" t="s">
        <v>2858</v>
      </c>
      <c r="PBF2062" s="274" t="s">
        <v>2858</v>
      </c>
      <c r="PBG2062" s="274" t="s">
        <v>2858</v>
      </c>
      <c r="PBH2062" s="274" t="s">
        <v>2858</v>
      </c>
      <c r="PBI2062" s="274" t="s">
        <v>2858</v>
      </c>
      <c r="PBJ2062" s="274" t="s">
        <v>2858</v>
      </c>
      <c r="PBK2062" s="274" t="s">
        <v>2858</v>
      </c>
      <c r="PBL2062" s="274" t="s">
        <v>2858</v>
      </c>
      <c r="PBM2062" s="274" t="s">
        <v>2858</v>
      </c>
      <c r="PBN2062" s="274" t="s">
        <v>2858</v>
      </c>
      <c r="PBO2062" s="274" t="s">
        <v>2858</v>
      </c>
      <c r="PBP2062" s="274" t="s">
        <v>2858</v>
      </c>
      <c r="PBQ2062" s="274" t="s">
        <v>2858</v>
      </c>
      <c r="PBR2062" s="274" t="s">
        <v>2858</v>
      </c>
      <c r="PBS2062" s="274" t="s">
        <v>2858</v>
      </c>
      <c r="PBT2062" s="274" t="s">
        <v>2858</v>
      </c>
      <c r="PBU2062" s="274" t="s">
        <v>2858</v>
      </c>
      <c r="PBV2062" s="274" t="s">
        <v>2858</v>
      </c>
      <c r="PBW2062" s="274" t="s">
        <v>2858</v>
      </c>
      <c r="PBX2062" s="274" t="s">
        <v>2858</v>
      </c>
      <c r="PBY2062" s="274" t="s">
        <v>2858</v>
      </c>
      <c r="PBZ2062" s="274" t="s">
        <v>2858</v>
      </c>
      <c r="PCA2062" s="274" t="s">
        <v>2858</v>
      </c>
      <c r="PCB2062" s="274" t="s">
        <v>2858</v>
      </c>
      <c r="PCC2062" s="274" t="s">
        <v>2858</v>
      </c>
      <c r="PCD2062" s="274" t="s">
        <v>2858</v>
      </c>
      <c r="PCE2062" s="274" t="s">
        <v>2858</v>
      </c>
      <c r="PCF2062" s="274" t="s">
        <v>2858</v>
      </c>
      <c r="PCG2062" s="274" t="s">
        <v>2858</v>
      </c>
      <c r="PCH2062" s="274" t="s">
        <v>2858</v>
      </c>
      <c r="PCI2062" s="274" t="s">
        <v>2858</v>
      </c>
      <c r="PCJ2062" s="274" t="s">
        <v>2858</v>
      </c>
      <c r="PCK2062" s="274" t="s">
        <v>2858</v>
      </c>
      <c r="PCL2062" s="274" t="s">
        <v>2858</v>
      </c>
      <c r="PCM2062" s="274" t="s">
        <v>2858</v>
      </c>
      <c r="PCN2062" s="274" t="s">
        <v>2858</v>
      </c>
      <c r="PCO2062" s="274" t="s">
        <v>2858</v>
      </c>
      <c r="PCP2062" s="274" t="s">
        <v>2858</v>
      </c>
      <c r="PCQ2062" s="274" t="s">
        <v>2858</v>
      </c>
      <c r="PCR2062" s="274" t="s">
        <v>2858</v>
      </c>
      <c r="PCS2062" s="274" t="s">
        <v>2858</v>
      </c>
      <c r="PCT2062" s="274" t="s">
        <v>2858</v>
      </c>
      <c r="PCU2062" s="274" t="s">
        <v>2858</v>
      </c>
      <c r="PCV2062" s="274" t="s">
        <v>2858</v>
      </c>
      <c r="PCW2062" s="274" t="s">
        <v>2858</v>
      </c>
      <c r="PCX2062" s="274" t="s">
        <v>2858</v>
      </c>
      <c r="PCY2062" s="274" t="s">
        <v>2858</v>
      </c>
      <c r="PCZ2062" s="274" t="s">
        <v>2858</v>
      </c>
      <c r="PDA2062" s="274" t="s">
        <v>2858</v>
      </c>
      <c r="PDB2062" s="274" t="s">
        <v>2858</v>
      </c>
      <c r="PDC2062" s="274" t="s">
        <v>2858</v>
      </c>
      <c r="PDD2062" s="274" t="s">
        <v>2858</v>
      </c>
      <c r="PDE2062" s="274" t="s">
        <v>2858</v>
      </c>
      <c r="PDF2062" s="274" t="s">
        <v>2858</v>
      </c>
      <c r="PDG2062" s="274" t="s">
        <v>2858</v>
      </c>
      <c r="PDH2062" s="274" t="s">
        <v>2858</v>
      </c>
      <c r="PDI2062" s="274" t="s">
        <v>2858</v>
      </c>
      <c r="PDJ2062" s="274" t="s">
        <v>2858</v>
      </c>
      <c r="PDK2062" s="274" t="s">
        <v>2858</v>
      </c>
      <c r="PDL2062" s="274" t="s">
        <v>2858</v>
      </c>
      <c r="PDM2062" s="274" t="s">
        <v>2858</v>
      </c>
      <c r="PDN2062" s="274" t="s">
        <v>2858</v>
      </c>
      <c r="PDO2062" s="274" t="s">
        <v>2858</v>
      </c>
      <c r="PDP2062" s="274" t="s">
        <v>2858</v>
      </c>
      <c r="PDQ2062" s="274" t="s">
        <v>2858</v>
      </c>
      <c r="PDR2062" s="274" t="s">
        <v>2858</v>
      </c>
      <c r="PDS2062" s="274" t="s">
        <v>2858</v>
      </c>
      <c r="PDT2062" s="274" t="s">
        <v>2858</v>
      </c>
      <c r="PDU2062" s="274" t="s">
        <v>2858</v>
      </c>
      <c r="PDV2062" s="274" t="s">
        <v>2858</v>
      </c>
      <c r="PDW2062" s="274" t="s">
        <v>2858</v>
      </c>
      <c r="PDX2062" s="274" t="s">
        <v>2858</v>
      </c>
      <c r="PDY2062" s="274" t="s">
        <v>2858</v>
      </c>
      <c r="PDZ2062" s="274" t="s">
        <v>2858</v>
      </c>
      <c r="PEA2062" s="274" t="s">
        <v>2858</v>
      </c>
      <c r="PEB2062" s="274" t="s">
        <v>2858</v>
      </c>
      <c r="PEC2062" s="274" t="s">
        <v>2858</v>
      </c>
      <c r="PED2062" s="274" t="s">
        <v>2858</v>
      </c>
      <c r="PEE2062" s="274" t="s">
        <v>2858</v>
      </c>
      <c r="PEF2062" s="274" t="s">
        <v>2858</v>
      </c>
      <c r="PEG2062" s="274" t="s">
        <v>2858</v>
      </c>
      <c r="PEH2062" s="274" t="s">
        <v>2858</v>
      </c>
      <c r="PEI2062" s="274" t="s">
        <v>2858</v>
      </c>
      <c r="PEJ2062" s="274" t="s">
        <v>2858</v>
      </c>
      <c r="PEK2062" s="274" t="s">
        <v>2858</v>
      </c>
      <c r="PEL2062" s="274" t="s">
        <v>2858</v>
      </c>
      <c r="PEM2062" s="274" t="s">
        <v>2858</v>
      </c>
      <c r="PEN2062" s="274" t="s">
        <v>2858</v>
      </c>
      <c r="PEO2062" s="274" t="s">
        <v>2858</v>
      </c>
      <c r="PEP2062" s="274" t="s">
        <v>2858</v>
      </c>
      <c r="PEQ2062" s="274" t="s">
        <v>2858</v>
      </c>
      <c r="PER2062" s="274" t="s">
        <v>2858</v>
      </c>
      <c r="PES2062" s="274" t="s">
        <v>2858</v>
      </c>
      <c r="PET2062" s="274" t="s">
        <v>2858</v>
      </c>
      <c r="PEU2062" s="274" t="s">
        <v>2858</v>
      </c>
      <c r="PEV2062" s="274" t="s">
        <v>2858</v>
      </c>
      <c r="PEW2062" s="274" t="s">
        <v>2858</v>
      </c>
      <c r="PEX2062" s="274" t="s">
        <v>2858</v>
      </c>
      <c r="PEY2062" s="274" t="s">
        <v>2858</v>
      </c>
      <c r="PEZ2062" s="274" t="s">
        <v>2858</v>
      </c>
      <c r="PFA2062" s="274" t="s">
        <v>2858</v>
      </c>
      <c r="PFB2062" s="274" t="s">
        <v>2858</v>
      </c>
      <c r="PFC2062" s="274" t="s">
        <v>2858</v>
      </c>
      <c r="PFD2062" s="274" t="s">
        <v>2858</v>
      </c>
      <c r="PFE2062" s="274" t="s">
        <v>2858</v>
      </c>
      <c r="PFF2062" s="274" t="s">
        <v>2858</v>
      </c>
      <c r="PFG2062" s="274" t="s">
        <v>2858</v>
      </c>
      <c r="PFH2062" s="274" t="s">
        <v>2858</v>
      </c>
      <c r="PFI2062" s="274" t="s">
        <v>2858</v>
      </c>
      <c r="PFJ2062" s="274" t="s">
        <v>2858</v>
      </c>
      <c r="PFK2062" s="274" t="s">
        <v>2858</v>
      </c>
      <c r="PFL2062" s="274" t="s">
        <v>2858</v>
      </c>
      <c r="PFM2062" s="274" t="s">
        <v>2858</v>
      </c>
      <c r="PFN2062" s="274" t="s">
        <v>2858</v>
      </c>
      <c r="PFO2062" s="274" t="s">
        <v>2858</v>
      </c>
      <c r="PFP2062" s="274" t="s">
        <v>2858</v>
      </c>
      <c r="PFQ2062" s="274" t="s">
        <v>2858</v>
      </c>
      <c r="PFR2062" s="274" t="s">
        <v>2858</v>
      </c>
      <c r="PFS2062" s="274" t="s">
        <v>2858</v>
      </c>
      <c r="PFT2062" s="274" t="s">
        <v>2858</v>
      </c>
      <c r="PFU2062" s="274" t="s">
        <v>2858</v>
      </c>
      <c r="PFV2062" s="274" t="s">
        <v>2858</v>
      </c>
      <c r="PFW2062" s="274" t="s">
        <v>2858</v>
      </c>
      <c r="PFX2062" s="274" t="s">
        <v>2858</v>
      </c>
      <c r="PFY2062" s="274" t="s">
        <v>2858</v>
      </c>
      <c r="PFZ2062" s="274" t="s">
        <v>2858</v>
      </c>
      <c r="PGA2062" s="274" t="s">
        <v>2858</v>
      </c>
      <c r="PGB2062" s="274" t="s">
        <v>2858</v>
      </c>
      <c r="PGC2062" s="274" t="s">
        <v>2858</v>
      </c>
      <c r="PGD2062" s="274" t="s">
        <v>2858</v>
      </c>
      <c r="PGE2062" s="274" t="s">
        <v>2858</v>
      </c>
      <c r="PGF2062" s="274" t="s">
        <v>2858</v>
      </c>
      <c r="PGG2062" s="274" t="s">
        <v>2858</v>
      </c>
      <c r="PGH2062" s="274" t="s">
        <v>2858</v>
      </c>
      <c r="PGI2062" s="274" t="s">
        <v>2858</v>
      </c>
      <c r="PGJ2062" s="274" t="s">
        <v>2858</v>
      </c>
      <c r="PGK2062" s="274" t="s">
        <v>2858</v>
      </c>
      <c r="PGL2062" s="274" t="s">
        <v>2858</v>
      </c>
      <c r="PGM2062" s="274" t="s">
        <v>2858</v>
      </c>
      <c r="PGN2062" s="274" t="s">
        <v>2858</v>
      </c>
      <c r="PGO2062" s="274" t="s">
        <v>2858</v>
      </c>
      <c r="PGP2062" s="274" t="s">
        <v>2858</v>
      </c>
      <c r="PGQ2062" s="274" t="s">
        <v>2858</v>
      </c>
      <c r="PGR2062" s="274" t="s">
        <v>2858</v>
      </c>
      <c r="PGS2062" s="274" t="s">
        <v>2858</v>
      </c>
      <c r="PGT2062" s="274" t="s">
        <v>2858</v>
      </c>
      <c r="PGU2062" s="274" t="s">
        <v>2858</v>
      </c>
      <c r="PGV2062" s="274" t="s">
        <v>2858</v>
      </c>
      <c r="PGW2062" s="274" t="s">
        <v>2858</v>
      </c>
      <c r="PGX2062" s="274" t="s">
        <v>2858</v>
      </c>
      <c r="PGY2062" s="274" t="s">
        <v>2858</v>
      </c>
      <c r="PGZ2062" s="274" t="s">
        <v>2858</v>
      </c>
      <c r="PHA2062" s="274" t="s">
        <v>2858</v>
      </c>
      <c r="PHB2062" s="274" t="s">
        <v>2858</v>
      </c>
      <c r="PHC2062" s="274" t="s">
        <v>2858</v>
      </c>
      <c r="PHD2062" s="274" t="s">
        <v>2858</v>
      </c>
      <c r="PHE2062" s="274" t="s">
        <v>2858</v>
      </c>
      <c r="PHF2062" s="274" t="s">
        <v>2858</v>
      </c>
      <c r="PHG2062" s="274" t="s">
        <v>2858</v>
      </c>
      <c r="PHH2062" s="274" t="s">
        <v>2858</v>
      </c>
      <c r="PHI2062" s="274" t="s">
        <v>2858</v>
      </c>
      <c r="PHJ2062" s="274" t="s">
        <v>2858</v>
      </c>
      <c r="PHK2062" s="274" t="s">
        <v>2858</v>
      </c>
      <c r="PHL2062" s="274" t="s">
        <v>2858</v>
      </c>
      <c r="PHM2062" s="274" t="s">
        <v>2858</v>
      </c>
      <c r="PHN2062" s="274" t="s">
        <v>2858</v>
      </c>
      <c r="PHO2062" s="274" t="s">
        <v>2858</v>
      </c>
      <c r="PHP2062" s="274" t="s">
        <v>2858</v>
      </c>
      <c r="PHQ2062" s="274" t="s">
        <v>2858</v>
      </c>
      <c r="PHR2062" s="274" t="s">
        <v>2858</v>
      </c>
      <c r="PHS2062" s="274" t="s">
        <v>2858</v>
      </c>
      <c r="PHT2062" s="274" t="s">
        <v>2858</v>
      </c>
      <c r="PHU2062" s="274" t="s">
        <v>2858</v>
      </c>
      <c r="PHV2062" s="274" t="s">
        <v>2858</v>
      </c>
      <c r="PHW2062" s="274" t="s">
        <v>2858</v>
      </c>
      <c r="PHX2062" s="274" t="s">
        <v>2858</v>
      </c>
      <c r="PHY2062" s="274" t="s">
        <v>2858</v>
      </c>
      <c r="PHZ2062" s="274" t="s">
        <v>2858</v>
      </c>
      <c r="PIA2062" s="274" t="s">
        <v>2858</v>
      </c>
      <c r="PIB2062" s="274" t="s">
        <v>2858</v>
      </c>
      <c r="PIC2062" s="274" t="s">
        <v>2858</v>
      </c>
      <c r="PID2062" s="274" t="s">
        <v>2858</v>
      </c>
      <c r="PIE2062" s="274" t="s">
        <v>2858</v>
      </c>
      <c r="PIF2062" s="274" t="s">
        <v>2858</v>
      </c>
      <c r="PIG2062" s="274" t="s">
        <v>2858</v>
      </c>
      <c r="PIH2062" s="274" t="s">
        <v>2858</v>
      </c>
      <c r="PII2062" s="274" t="s">
        <v>2858</v>
      </c>
      <c r="PIJ2062" s="274" t="s">
        <v>2858</v>
      </c>
      <c r="PIK2062" s="274" t="s">
        <v>2858</v>
      </c>
      <c r="PIL2062" s="274" t="s">
        <v>2858</v>
      </c>
      <c r="PIM2062" s="274" t="s">
        <v>2858</v>
      </c>
      <c r="PIN2062" s="274" t="s">
        <v>2858</v>
      </c>
      <c r="PIO2062" s="274" t="s">
        <v>2858</v>
      </c>
      <c r="PIP2062" s="274" t="s">
        <v>2858</v>
      </c>
      <c r="PIQ2062" s="274" t="s">
        <v>2858</v>
      </c>
      <c r="PIR2062" s="274" t="s">
        <v>2858</v>
      </c>
      <c r="PIS2062" s="274" t="s">
        <v>2858</v>
      </c>
      <c r="PIT2062" s="274" t="s">
        <v>2858</v>
      </c>
      <c r="PIU2062" s="274" t="s">
        <v>2858</v>
      </c>
      <c r="PIV2062" s="274" t="s">
        <v>2858</v>
      </c>
      <c r="PIW2062" s="274" t="s">
        <v>2858</v>
      </c>
      <c r="PIX2062" s="274" t="s">
        <v>2858</v>
      </c>
      <c r="PIY2062" s="274" t="s">
        <v>2858</v>
      </c>
      <c r="PIZ2062" s="274" t="s">
        <v>2858</v>
      </c>
      <c r="PJA2062" s="274" t="s">
        <v>2858</v>
      </c>
      <c r="PJB2062" s="274" t="s">
        <v>2858</v>
      </c>
      <c r="PJC2062" s="274" t="s">
        <v>2858</v>
      </c>
      <c r="PJD2062" s="274" t="s">
        <v>2858</v>
      </c>
      <c r="PJE2062" s="274" t="s">
        <v>2858</v>
      </c>
      <c r="PJF2062" s="274" t="s">
        <v>2858</v>
      </c>
      <c r="PJG2062" s="274" t="s">
        <v>2858</v>
      </c>
      <c r="PJH2062" s="274" t="s">
        <v>2858</v>
      </c>
      <c r="PJI2062" s="274" t="s">
        <v>2858</v>
      </c>
      <c r="PJJ2062" s="274" t="s">
        <v>2858</v>
      </c>
      <c r="PJK2062" s="274" t="s">
        <v>2858</v>
      </c>
      <c r="PJL2062" s="274" t="s">
        <v>2858</v>
      </c>
      <c r="PJM2062" s="274" t="s">
        <v>2858</v>
      </c>
      <c r="PJN2062" s="274" t="s">
        <v>2858</v>
      </c>
      <c r="PJO2062" s="274" t="s">
        <v>2858</v>
      </c>
      <c r="PJP2062" s="274" t="s">
        <v>2858</v>
      </c>
      <c r="PJQ2062" s="274" t="s">
        <v>2858</v>
      </c>
      <c r="PJR2062" s="274" t="s">
        <v>2858</v>
      </c>
      <c r="PJS2062" s="274" t="s">
        <v>2858</v>
      </c>
      <c r="PJT2062" s="274" t="s">
        <v>2858</v>
      </c>
      <c r="PJU2062" s="274" t="s">
        <v>2858</v>
      </c>
      <c r="PJV2062" s="274" t="s">
        <v>2858</v>
      </c>
      <c r="PJW2062" s="274" t="s">
        <v>2858</v>
      </c>
      <c r="PJX2062" s="274" t="s">
        <v>2858</v>
      </c>
      <c r="PJY2062" s="274" t="s">
        <v>2858</v>
      </c>
      <c r="PJZ2062" s="274" t="s">
        <v>2858</v>
      </c>
      <c r="PKA2062" s="274" t="s">
        <v>2858</v>
      </c>
      <c r="PKB2062" s="274" t="s">
        <v>2858</v>
      </c>
      <c r="PKC2062" s="274" t="s">
        <v>2858</v>
      </c>
      <c r="PKD2062" s="274" t="s">
        <v>2858</v>
      </c>
      <c r="PKE2062" s="274" t="s">
        <v>2858</v>
      </c>
      <c r="PKF2062" s="274" t="s">
        <v>2858</v>
      </c>
      <c r="PKG2062" s="274" t="s">
        <v>2858</v>
      </c>
      <c r="PKH2062" s="274" t="s">
        <v>2858</v>
      </c>
      <c r="PKI2062" s="274" t="s">
        <v>2858</v>
      </c>
      <c r="PKJ2062" s="274" t="s">
        <v>2858</v>
      </c>
      <c r="PKK2062" s="274" t="s">
        <v>2858</v>
      </c>
      <c r="PKL2062" s="274" t="s">
        <v>2858</v>
      </c>
      <c r="PKM2062" s="274" t="s">
        <v>2858</v>
      </c>
      <c r="PKN2062" s="274" t="s">
        <v>2858</v>
      </c>
      <c r="PKO2062" s="274" t="s">
        <v>2858</v>
      </c>
      <c r="PKP2062" s="274" t="s">
        <v>2858</v>
      </c>
      <c r="PKQ2062" s="274" t="s">
        <v>2858</v>
      </c>
      <c r="PKR2062" s="274" t="s">
        <v>2858</v>
      </c>
      <c r="PKS2062" s="274" t="s">
        <v>2858</v>
      </c>
      <c r="PKT2062" s="274" t="s">
        <v>2858</v>
      </c>
      <c r="PKU2062" s="274" t="s">
        <v>2858</v>
      </c>
      <c r="PKV2062" s="274" t="s">
        <v>2858</v>
      </c>
      <c r="PKW2062" s="274" t="s">
        <v>2858</v>
      </c>
      <c r="PKX2062" s="274" t="s">
        <v>2858</v>
      </c>
      <c r="PKY2062" s="274" t="s">
        <v>2858</v>
      </c>
      <c r="PKZ2062" s="274" t="s">
        <v>2858</v>
      </c>
      <c r="PLA2062" s="274" t="s">
        <v>2858</v>
      </c>
      <c r="PLB2062" s="274" t="s">
        <v>2858</v>
      </c>
      <c r="PLC2062" s="274" t="s">
        <v>2858</v>
      </c>
      <c r="PLD2062" s="274" t="s">
        <v>2858</v>
      </c>
      <c r="PLE2062" s="274" t="s">
        <v>2858</v>
      </c>
      <c r="PLF2062" s="274" t="s">
        <v>2858</v>
      </c>
      <c r="PLG2062" s="274" t="s">
        <v>2858</v>
      </c>
      <c r="PLH2062" s="274" t="s">
        <v>2858</v>
      </c>
      <c r="PLI2062" s="274" t="s">
        <v>2858</v>
      </c>
      <c r="PLJ2062" s="274" t="s">
        <v>2858</v>
      </c>
      <c r="PLK2062" s="274" t="s">
        <v>2858</v>
      </c>
      <c r="PLL2062" s="274" t="s">
        <v>2858</v>
      </c>
      <c r="PLM2062" s="274" t="s">
        <v>2858</v>
      </c>
      <c r="PLN2062" s="274" t="s">
        <v>2858</v>
      </c>
      <c r="PLO2062" s="274" t="s">
        <v>2858</v>
      </c>
      <c r="PLP2062" s="274" t="s">
        <v>2858</v>
      </c>
      <c r="PLQ2062" s="274" t="s">
        <v>2858</v>
      </c>
      <c r="PLR2062" s="274" t="s">
        <v>2858</v>
      </c>
      <c r="PLS2062" s="274" t="s">
        <v>2858</v>
      </c>
      <c r="PLT2062" s="274" t="s">
        <v>2858</v>
      </c>
      <c r="PLU2062" s="274" t="s">
        <v>2858</v>
      </c>
      <c r="PLV2062" s="274" t="s">
        <v>2858</v>
      </c>
      <c r="PLW2062" s="274" t="s">
        <v>2858</v>
      </c>
      <c r="PLX2062" s="274" t="s">
        <v>2858</v>
      </c>
      <c r="PLY2062" s="274" t="s">
        <v>2858</v>
      </c>
      <c r="PLZ2062" s="274" t="s">
        <v>2858</v>
      </c>
      <c r="PMA2062" s="274" t="s">
        <v>2858</v>
      </c>
      <c r="PMB2062" s="274" t="s">
        <v>2858</v>
      </c>
      <c r="PMC2062" s="274" t="s">
        <v>2858</v>
      </c>
      <c r="PMD2062" s="274" t="s">
        <v>2858</v>
      </c>
      <c r="PME2062" s="274" t="s">
        <v>2858</v>
      </c>
      <c r="PMF2062" s="274" t="s">
        <v>2858</v>
      </c>
      <c r="PMG2062" s="274" t="s">
        <v>2858</v>
      </c>
      <c r="PMH2062" s="274" t="s">
        <v>2858</v>
      </c>
      <c r="PMI2062" s="274" t="s">
        <v>2858</v>
      </c>
      <c r="PMJ2062" s="274" t="s">
        <v>2858</v>
      </c>
      <c r="PMK2062" s="274" t="s">
        <v>2858</v>
      </c>
      <c r="PML2062" s="274" t="s">
        <v>2858</v>
      </c>
      <c r="PMM2062" s="274" t="s">
        <v>2858</v>
      </c>
      <c r="PMN2062" s="274" t="s">
        <v>2858</v>
      </c>
      <c r="PMO2062" s="274" t="s">
        <v>2858</v>
      </c>
      <c r="PMP2062" s="274" t="s">
        <v>2858</v>
      </c>
      <c r="PMQ2062" s="274" t="s">
        <v>2858</v>
      </c>
      <c r="PMR2062" s="274" t="s">
        <v>2858</v>
      </c>
      <c r="PMS2062" s="274" t="s">
        <v>2858</v>
      </c>
      <c r="PMT2062" s="274" t="s">
        <v>2858</v>
      </c>
      <c r="PMU2062" s="274" t="s">
        <v>2858</v>
      </c>
      <c r="PMV2062" s="274" t="s">
        <v>2858</v>
      </c>
      <c r="PMW2062" s="274" t="s">
        <v>2858</v>
      </c>
      <c r="PMX2062" s="274" t="s">
        <v>2858</v>
      </c>
      <c r="PMY2062" s="274" t="s">
        <v>2858</v>
      </c>
      <c r="PMZ2062" s="274" t="s">
        <v>2858</v>
      </c>
      <c r="PNA2062" s="274" t="s">
        <v>2858</v>
      </c>
      <c r="PNB2062" s="274" t="s">
        <v>2858</v>
      </c>
      <c r="PNC2062" s="274" t="s">
        <v>2858</v>
      </c>
      <c r="PND2062" s="274" t="s">
        <v>2858</v>
      </c>
      <c r="PNE2062" s="274" t="s">
        <v>2858</v>
      </c>
      <c r="PNF2062" s="274" t="s">
        <v>2858</v>
      </c>
      <c r="PNG2062" s="274" t="s">
        <v>2858</v>
      </c>
      <c r="PNH2062" s="274" t="s">
        <v>2858</v>
      </c>
      <c r="PNI2062" s="274" t="s">
        <v>2858</v>
      </c>
      <c r="PNJ2062" s="274" t="s">
        <v>2858</v>
      </c>
      <c r="PNK2062" s="274" t="s">
        <v>2858</v>
      </c>
      <c r="PNL2062" s="274" t="s">
        <v>2858</v>
      </c>
      <c r="PNM2062" s="274" t="s">
        <v>2858</v>
      </c>
      <c r="PNN2062" s="274" t="s">
        <v>2858</v>
      </c>
      <c r="PNO2062" s="274" t="s">
        <v>2858</v>
      </c>
      <c r="PNP2062" s="274" t="s">
        <v>2858</v>
      </c>
      <c r="PNQ2062" s="274" t="s">
        <v>2858</v>
      </c>
      <c r="PNR2062" s="274" t="s">
        <v>2858</v>
      </c>
      <c r="PNS2062" s="274" t="s">
        <v>2858</v>
      </c>
      <c r="PNT2062" s="274" t="s">
        <v>2858</v>
      </c>
      <c r="PNU2062" s="274" t="s">
        <v>2858</v>
      </c>
      <c r="PNV2062" s="274" t="s">
        <v>2858</v>
      </c>
      <c r="PNW2062" s="274" t="s">
        <v>2858</v>
      </c>
      <c r="PNX2062" s="274" t="s">
        <v>2858</v>
      </c>
      <c r="PNY2062" s="274" t="s">
        <v>2858</v>
      </c>
      <c r="PNZ2062" s="274" t="s">
        <v>2858</v>
      </c>
      <c r="POA2062" s="274" t="s">
        <v>2858</v>
      </c>
      <c r="POB2062" s="274" t="s">
        <v>2858</v>
      </c>
      <c r="POC2062" s="274" t="s">
        <v>2858</v>
      </c>
      <c r="POD2062" s="274" t="s">
        <v>2858</v>
      </c>
      <c r="POE2062" s="274" t="s">
        <v>2858</v>
      </c>
      <c r="POF2062" s="274" t="s">
        <v>2858</v>
      </c>
      <c r="POG2062" s="274" t="s">
        <v>2858</v>
      </c>
      <c r="POH2062" s="274" t="s">
        <v>2858</v>
      </c>
      <c r="POI2062" s="274" t="s">
        <v>2858</v>
      </c>
      <c r="POJ2062" s="274" t="s">
        <v>2858</v>
      </c>
      <c r="POK2062" s="274" t="s">
        <v>2858</v>
      </c>
      <c r="POL2062" s="274" t="s">
        <v>2858</v>
      </c>
      <c r="POM2062" s="274" t="s">
        <v>2858</v>
      </c>
      <c r="PON2062" s="274" t="s">
        <v>2858</v>
      </c>
      <c r="POO2062" s="274" t="s">
        <v>2858</v>
      </c>
      <c r="POP2062" s="274" t="s">
        <v>2858</v>
      </c>
      <c r="POQ2062" s="274" t="s">
        <v>2858</v>
      </c>
      <c r="POR2062" s="274" t="s">
        <v>2858</v>
      </c>
      <c r="POS2062" s="274" t="s">
        <v>2858</v>
      </c>
      <c r="POT2062" s="274" t="s">
        <v>2858</v>
      </c>
      <c r="POU2062" s="274" t="s">
        <v>2858</v>
      </c>
      <c r="POV2062" s="274" t="s">
        <v>2858</v>
      </c>
      <c r="POW2062" s="274" t="s">
        <v>2858</v>
      </c>
      <c r="POX2062" s="274" t="s">
        <v>2858</v>
      </c>
      <c r="POY2062" s="274" t="s">
        <v>2858</v>
      </c>
      <c r="POZ2062" s="274" t="s">
        <v>2858</v>
      </c>
      <c r="PPA2062" s="274" t="s">
        <v>2858</v>
      </c>
      <c r="PPB2062" s="274" t="s">
        <v>2858</v>
      </c>
      <c r="PPC2062" s="274" t="s">
        <v>2858</v>
      </c>
      <c r="PPD2062" s="274" t="s">
        <v>2858</v>
      </c>
      <c r="PPE2062" s="274" t="s">
        <v>2858</v>
      </c>
      <c r="PPF2062" s="274" t="s">
        <v>2858</v>
      </c>
      <c r="PPG2062" s="274" t="s">
        <v>2858</v>
      </c>
      <c r="PPH2062" s="274" t="s">
        <v>2858</v>
      </c>
      <c r="PPI2062" s="274" t="s">
        <v>2858</v>
      </c>
      <c r="PPJ2062" s="274" t="s">
        <v>2858</v>
      </c>
      <c r="PPK2062" s="274" t="s">
        <v>2858</v>
      </c>
      <c r="PPL2062" s="274" t="s">
        <v>2858</v>
      </c>
      <c r="PPM2062" s="274" t="s">
        <v>2858</v>
      </c>
      <c r="PPN2062" s="274" t="s">
        <v>2858</v>
      </c>
      <c r="PPO2062" s="274" t="s">
        <v>2858</v>
      </c>
      <c r="PPP2062" s="274" t="s">
        <v>2858</v>
      </c>
      <c r="PPQ2062" s="274" t="s">
        <v>2858</v>
      </c>
      <c r="PPR2062" s="274" t="s">
        <v>2858</v>
      </c>
      <c r="PPS2062" s="274" t="s">
        <v>2858</v>
      </c>
      <c r="PPT2062" s="274" t="s">
        <v>2858</v>
      </c>
      <c r="PPU2062" s="274" t="s">
        <v>2858</v>
      </c>
      <c r="PPV2062" s="274" t="s">
        <v>2858</v>
      </c>
      <c r="PPW2062" s="274" t="s">
        <v>2858</v>
      </c>
      <c r="PPX2062" s="274" t="s">
        <v>2858</v>
      </c>
      <c r="PPY2062" s="274" t="s">
        <v>2858</v>
      </c>
      <c r="PPZ2062" s="274" t="s">
        <v>2858</v>
      </c>
      <c r="PQA2062" s="274" t="s">
        <v>2858</v>
      </c>
      <c r="PQB2062" s="274" t="s">
        <v>2858</v>
      </c>
      <c r="PQC2062" s="274" t="s">
        <v>2858</v>
      </c>
      <c r="PQD2062" s="274" t="s">
        <v>2858</v>
      </c>
      <c r="PQE2062" s="274" t="s">
        <v>2858</v>
      </c>
      <c r="PQF2062" s="274" t="s">
        <v>2858</v>
      </c>
      <c r="PQG2062" s="274" t="s">
        <v>2858</v>
      </c>
      <c r="PQH2062" s="274" t="s">
        <v>2858</v>
      </c>
      <c r="PQI2062" s="274" t="s">
        <v>2858</v>
      </c>
      <c r="PQJ2062" s="274" t="s">
        <v>2858</v>
      </c>
      <c r="PQK2062" s="274" t="s">
        <v>2858</v>
      </c>
      <c r="PQL2062" s="274" t="s">
        <v>2858</v>
      </c>
      <c r="PQM2062" s="274" t="s">
        <v>2858</v>
      </c>
      <c r="PQN2062" s="274" t="s">
        <v>2858</v>
      </c>
      <c r="PQO2062" s="274" t="s">
        <v>2858</v>
      </c>
      <c r="PQP2062" s="274" t="s">
        <v>2858</v>
      </c>
      <c r="PQQ2062" s="274" t="s">
        <v>2858</v>
      </c>
      <c r="PQR2062" s="274" t="s">
        <v>2858</v>
      </c>
      <c r="PQS2062" s="274" t="s">
        <v>2858</v>
      </c>
      <c r="PQT2062" s="274" t="s">
        <v>2858</v>
      </c>
      <c r="PQU2062" s="274" t="s">
        <v>2858</v>
      </c>
      <c r="PQV2062" s="274" t="s">
        <v>2858</v>
      </c>
      <c r="PQW2062" s="274" t="s">
        <v>2858</v>
      </c>
      <c r="PQX2062" s="274" t="s">
        <v>2858</v>
      </c>
      <c r="PQY2062" s="274" t="s">
        <v>2858</v>
      </c>
      <c r="PQZ2062" s="274" t="s">
        <v>2858</v>
      </c>
      <c r="PRA2062" s="274" t="s">
        <v>2858</v>
      </c>
      <c r="PRB2062" s="274" t="s">
        <v>2858</v>
      </c>
      <c r="PRC2062" s="274" t="s">
        <v>2858</v>
      </c>
      <c r="PRD2062" s="274" t="s">
        <v>2858</v>
      </c>
      <c r="PRE2062" s="274" t="s">
        <v>2858</v>
      </c>
      <c r="PRF2062" s="274" t="s">
        <v>2858</v>
      </c>
      <c r="PRG2062" s="274" t="s">
        <v>2858</v>
      </c>
      <c r="PRH2062" s="274" t="s">
        <v>2858</v>
      </c>
      <c r="PRI2062" s="274" t="s">
        <v>2858</v>
      </c>
      <c r="PRJ2062" s="274" t="s">
        <v>2858</v>
      </c>
      <c r="PRK2062" s="274" t="s">
        <v>2858</v>
      </c>
      <c r="PRL2062" s="274" t="s">
        <v>2858</v>
      </c>
      <c r="PRM2062" s="274" t="s">
        <v>2858</v>
      </c>
      <c r="PRN2062" s="274" t="s">
        <v>2858</v>
      </c>
      <c r="PRO2062" s="274" t="s">
        <v>2858</v>
      </c>
      <c r="PRP2062" s="274" t="s">
        <v>2858</v>
      </c>
      <c r="PRQ2062" s="274" t="s">
        <v>2858</v>
      </c>
      <c r="PRR2062" s="274" t="s">
        <v>2858</v>
      </c>
      <c r="PRS2062" s="274" t="s">
        <v>2858</v>
      </c>
      <c r="PRT2062" s="274" t="s">
        <v>2858</v>
      </c>
      <c r="PRU2062" s="274" t="s">
        <v>2858</v>
      </c>
      <c r="PRV2062" s="274" t="s">
        <v>2858</v>
      </c>
      <c r="PRW2062" s="274" t="s">
        <v>2858</v>
      </c>
      <c r="PRX2062" s="274" t="s">
        <v>2858</v>
      </c>
      <c r="PRY2062" s="274" t="s">
        <v>2858</v>
      </c>
      <c r="PRZ2062" s="274" t="s">
        <v>2858</v>
      </c>
      <c r="PSA2062" s="274" t="s">
        <v>2858</v>
      </c>
      <c r="PSB2062" s="274" t="s">
        <v>2858</v>
      </c>
      <c r="PSC2062" s="274" t="s">
        <v>2858</v>
      </c>
      <c r="PSD2062" s="274" t="s">
        <v>2858</v>
      </c>
      <c r="PSE2062" s="274" t="s">
        <v>2858</v>
      </c>
      <c r="PSF2062" s="274" t="s">
        <v>2858</v>
      </c>
      <c r="PSG2062" s="274" t="s">
        <v>2858</v>
      </c>
      <c r="PSH2062" s="274" t="s">
        <v>2858</v>
      </c>
      <c r="PSI2062" s="274" t="s">
        <v>2858</v>
      </c>
      <c r="PSJ2062" s="274" t="s">
        <v>2858</v>
      </c>
      <c r="PSK2062" s="274" t="s">
        <v>2858</v>
      </c>
      <c r="PSL2062" s="274" t="s">
        <v>2858</v>
      </c>
      <c r="PSM2062" s="274" t="s">
        <v>2858</v>
      </c>
      <c r="PSN2062" s="274" t="s">
        <v>2858</v>
      </c>
      <c r="PSO2062" s="274" t="s">
        <v>2858</v>
      </c>
      <c r="PSP2062" s="274" t="s">
        <v>2858</v>
      </c>
      <c r="PSQ2062" s="274" t="s">
        <v>2858</v>
      </c>
      <c r="PSR2062" s="274" t="s">
        <v>2858</v>
      </c>
      <c r="PSS2062" s="274" t="s">
        <v>2858</v>
      </c>
      <c r="PST2062" s="274" t="s">
        <v>2858</v>
      </c>
      <c r="PSU2062" s="274" t="s">
        <v>2858</v>
      </c>
      <c r="PSV2062" s="274" t="s">
        <v>2858</v>
      </c>
      <c r="PSW2062" s="274" t="s">
        <v>2858</v>
      </c>
      <c r="PSX2062" s="274" t="s">
        <v>2858</v>
      </c>
      <c r="PSY2062" s="274" t="s">
        <v>2858</v>
      </c>
      <c r="PSZ2062" s="274" t="s">
        <v>2858</v>
      </c>
      <c r="PTA2062" s="274" t="s">
        <v>2858</v>
      </c>
      <c r="PTB2062" s="274" t="s">
        <v>2858</v>
      </c>
      <c r="PTC2062" s="274" t="s">
        <v>2858</v>
      </c>
      <c r="PTD2062" s="274" t="s">
        <v>2858</v>
      </c>
      <c r="PTE2062" s="274" t="s">
        <v>2858</v>
      </c>
      <c r="PTF2062" s="274" t="s">
        <v>2858</v>
      </c>
      <c r="PTG2062" s="274" t="s">
        <v>2858</v>
      </c>
      <c r="PTH2062" s="274" t="s">
        <v>2858</v>
      </c>
      <c r="PTI2062" s="274" t="s">
        <v>2858</v>
      </c>
      <c r="PTJ2062" s="274" t="s">
        <v>2858</v>
      </c>
      <c r="PTK2062" s="274" t="s">
        <v>2858</v>
      </c>
      <c r="PTL2062" s="274" t="s">
        <v>2858</v>
      </c>
      <c r="PTM2062" s="274" t="s">
        <v>2858</v>
      </c>
      <c r="PTN2062" s="274" t="s">
        <v>2858</v>
      </c>
      <c r="PTO2062" s="274" t="s">
        <v>2858</v>
      </c>
      <c r="PTP2062" s="274" t="s">
        <v>2858</v>
      </c>
      <c r="PTQ2062" s="274" t="s">
        <v>2858</v>
      </c>
      <c r="PTR2062" s="274" t="s">
        <v>2858</v>
      </c>
      <c r="PTS2062" s="274" t="s">
        <v>2858</v>
      </c>
      <c r="PTT2062" s="274" t="s">
        <v>2858</v>
      </c>
      <c r="PTU2062" s="274" t="s">
        <v>2858</v>
      </c>
      <c r="PTV2062" s="274" t="s">
        <v>2858</v>
      </c>
      <c r="PTW2062" s="274" t="s">
        <v>2858</v>
      </c>
      <c r="PTX2062" s="274" t="s">
        <v>2858</v>
      </c>
      <c r="PTY2062" s="274" t="s">
        <v>2858</v>
      </c>
      <c r="PTZ2062" s="274" t="s">
        <v>2858</v>
      </c>
      <c r="PUA2062" s="274" t="s">
        <v>2858</v>
      </c>
      <c r="PUB2062" s="274" t="s">
        <v>2858</v>
      </c>
      <c r="PUC2062" s="274" t="s">
        <v>2858</v>
      </c>
      <c r="PUD2062" s="274" t="s">
        <v>2858</v>
      </c>
      <c r="PUE2062" s="274" t="s">
        <v>2858</v>
      </c>
      <c r="PUF2062" s="274" t="s">
        <v>2858</v>
      </c>
      <c r="PUG2062" s="274" t="s">
        <v>2858</v>
      </c>
      <c r="PUH2062" s="274" t="s">
        <v>2858</v>
      </c>
      <c r="PUI2062" s="274" t="s">
        <v>2858</v>
      </c>
      <c r="PUJ2062" s="274" t="s">
        <v>2858</v>
      </c>
      <c r="PUK2062" s="274" t="s">
        <v>2858</v>
      </c>
      <c r="PUL2062" s="274" t="s">
        <v>2858</v>
      </c>
      <c r="PUM2062" s="274" t="s">
        <v>2858</v>
      </c>
      <c r="PUN2062" s="274" t="s">
        <v>2858</v>
      </c>
      <c r="PUO2062" s="274" t="s">
        <v>2858</v>
      </c>
      <c r="PUP2062" s="274" t="s">
        <v>2858</v>
      </c>
      <c r="PUQ2062" s="274" t="s">
        <v>2858</v>
      </c>
      <c r="PUR2062" s="274" t="s">
        <v>2858</v>
      </c>
      <c r="PUS2062" s="274" t="s">
        <v>2858</v>
      </c>
      <c r="PUT2062" s="274" t="s">
        <v>2858</v>
      </c>
      <c r="PUU2062" s="274" t="s">
        <v>2858</v>
      </c>
      <c r="PUV2062" s="274" t="s">
        <v>2858</v>
      </c>
      <c r="PUW2062" s="274" t="s">
        <v>2858</v>
      </c>
      <c r="PUX2062" s="274" t="s">
        <v>2858</v>
      </c>
      <c r="PUY2062" s="274" t="s">
        <v>2858</v>
      </c>
      <c r="PUZ2062" s="274" t="s">
        <v>2858</v>
      </c>
      <c r="PVA2062" s="274" t="s">
        <v>2858</v>
      </c>
      <c r="PVB2062" s="274" t="s">
        <v>2858</v>
      </c>
      <c r="PVC2062" s="274" t="s">
        <v>2858</v>
      </c>
      <c r="PVD2062" s="274" t="s">
        <v>2858</v>
      </c>
      <c r="PVE2062" s="274" t="s">
        <v>2858</v>
      </c>
      <c r="PVF2062" s="274" t="s">
        <v>2858</v>
      </c>
      <c r="PVG2062" s="274" t="s">
        <v>2858</v>
      </c>
      <c r="PVH2062" s="274" t="s">
        <v>2858</v>
      </c>
      <c r="PVI2062" s="274" t="s">
        <v>2858</v>
      </c>
      <c r="PVJ2062" s="274" t="s">
        <v>2858</v>
      </c>
      <c r="PVK2062" s="274" t="s">
        <v>2858</v>
      </c>
      <c r="PVL2062" s="274" t="s">
        <v>2858</v>
      </c>
      <c r="PVM2062" s="274" t="s">
        <v>2858</v>
      </c>
      <c r="PVN2062" s="274" t="s">
        <v>2858</v>
      </c>
      <c r="PVO2062" s="274" t="s">
        <v>2858</v>
      </c>
      <c r="PVP2062" s="274" t="s">
        <v>2858</v>
      </c>
      <c r="PVQ2062" s="274" t="s">
        <v>2858</v>
      </c>
      <c r="PVR2062" s="274" t="s">
        <v>2858</v>
      </c>
      <c r="PVS2062" s="274" t="s">
        <v>2858</v>
      </c>
      <c r="PVT2062" s="274" t="s">
        <v>2858</v>
      </c>
      <c r="PVU2062" s="274" t="s">
        <v>2858</v>
      </c>
      <c r="PVV2062" s="274" t="s">
        <v>2858</v>
      </c>
      <c r="PVW2062" s="274" t="s">
        <v>2858</v>
      </c>
      <c r="PVX2062" s="274" t="s">
        <v>2858</v>
      </c>
      <c r="PVY2062" s="274" t="s">
        <v>2858</v>
      </c>
      <c r="PVZ2062" s="274" t="s">
        <v>2858</v>
      </c>
      <c r="PWA2062" s="274" t="s">
        <v>2858</v>
      </c>
      <c r="PWB2062" s="274" t="s">
        <v>2858</v>
      </c>
      <c r="PWC2062" s="274" t="s">
        <v>2858</v>
      </c>
      <c r="PWD2062" s="274" t="s">
        <v>2858</v>
      </c>
      <c r="PWE2062" s="274" t="s">
        <v>2858</v>
      </c>
      <c r="PWF2062" s="274" t="s">
        <v>2858</v>
      </c>
      <c r="PWG2062" s="274" t="s">
        <v>2858</v>
      </c>
      <c r="PWH2062" s="274" t="s">
        <v>2858</v>
      </c>
      <c r="PWI2062" s="274" t="s">
        <v>2858</v>
      </c>
      <c r="PWJ2062" s="274" t="s">
        <v>2858</v>
      </c>
      <c r="PWK2062" s="274" t="s">
        <v>2858</v>
      </c>
      <c r="PWL2062" s="274" t="s">
        <v>2858</v>
      </c>
      <c r="PWM2062" s="274" t="s">
        <v>2858</v>
      </c>
      <c r="PWN2062" s="274" t="s">
        <v>2858</v>
      </c>
      <c r="PWO2062" s="274" t="s">
        <v>2858</v>
      </c>
      <c r="PWP2062" s="274" t="s">
        <v>2858</v>
      </c>
      <c r="PWQ2062" s="274" t="s">
        <v>2858</v>
      </c>
      <c r="PWR2062" s="274" t="s">
        <v>2858</v>
      </c>
      <c r="PWS2062" s="274" t="s">
        <v>2858</v>
      </c>
      <c r="PWT2062" s="274" t="s">
        <v>2858</v>
      </c>
      <c r="PWU2062" s="274" t="s">
        <v>2858</v>
      </c>
      <c r="PWV2062" s="274" t="s">
        <v>2858</v>
      </c>
      <c r="PWW2062" s="274" t="s">
        <v>2858</v>
      </c>
      <c r="PWX2062" s="274" t="s">
        <v>2858</v>
      </c>
      <c r="PWY2062" s="274" t="s">
        <v>2858</v>
      </c>
      <c r="PWZ2062" s="274" t="s">
        <v>2858</v>
      </c>
      <c r="PXA2062" s="274" t="s">
        <v>2858</v>
      </c>
      <c r="PXB2062" s="274" t="s">
        <v>2858</v>
      </c>
      <c r="PXC2062" s="274" t="s">
        <v>2858</v>
      </c>
      <c r="PXD2062" s="274" t="s">
        <v>2858</v>
      </c>
      <c r="PXE2062" s="274" t="s">
        <v>2858</v>
      </c>
      <c r="PXF2062" s="274" t="s">
        <v>2858</v>
      </c>
      <c r="PXG2062" s="274" t="s">
        <v>2858</v>
      </c>
      <c r="PXH2062" s="274" t="s">
        <v>2858</v>
      </c>
      <c r="PXI2062" s="274" t="s">
        <v>2858</v>
      </c>
      <c r="PXJ2062" s="274" t="s">
        <v>2858</v>
      </c>
      <c r="PXK2062" s="274" t="s">
        <v>2858</v>
      </c>
      <c r="PXL2062" s="274" t="s">
        <v>2858</v>
      </c>
      <c r="PXM2062" s="274" t="s">
        <v>2858</v>
      </c>
      <c r="PXN2062" s="274" t="s">
        <v>2858</v>
      </c>
      <c r="PXO2062" s="274" t="s">
        <v>2858</v>
      </c>
      <c r="PXP2062" s="274" t="s">
        <v>2858</v>
      </c>
      <c r="PXQ2062" s="274" t="s">
        <v>2858</v>
      </c>
      <c r="PXR2062" s="274" t="s">
        <v>2858</v>
      </c>
      <c r="PXS2062" s="274" t="s">
        <v>2858</v>
      </c>
      <c r="PXT2062" s="274" t="s">
        <v>2858</v>
      </c>
      <c r="PXU2062" s="274" t="s">
        <v>2858</v>
      </c>
      <c r="PXV2062" s="274" t="s">
        <v>2858</v>
      </c>
      <c r="PXW2062" s="274" t="s">
        <v>2858</v>
      </c>
      <c r="PXX2062" s="274" t="s">
        <v>2858</v>
      </c>
      <c r="PXY2062" s="274" t="s">
        <v>2858</v>
      </c>
      <c r="PXZ2062" s="274" t="s">
        <v>2858</v>
      </c>
      <c r="PYA2062" s="274" t="s">
        <v>2858</v>
      </c>
      <c r="PYB2062" s="274" t="s">
        <v>2858</v>
      </c>
      <c r="PYC2062" s="274" t="s">
        <v>2858</v>
      </c>
      <c r="PYD2062" s="274" t="s">
        <v>2858</v>
      </c>
      <c r="PYE2062" s="274" t="s">
        <v>2858</v>
      </c>
      <c r="PYF2062" s="274" t="s">
        <v>2858</v>
      </c>
      <c r="PYG2062" s="274" t="s">
        <v>2858</v>
      </c>
      <c r="PYH2062" s="274" t="s">
        <v>2858</v>
      </c>
      <c r="PYI2062" s="274" t="s">
        <v>2858</v>
      </c>
      <c r="PYJ2062" s="274" t="s">
        <v>2858</v>
      </c>
      <c r="PYK2062" s="274" t="s">
        <v>2858</v>
      </c>
      <c r="PYL2062" s="274" t="s">
        <v>2858</v>
      </c>
      <c r="PYM2062" s="274" t="s">
        <v>2858</v>
      </c>
      <c r="PYN2062" s="274" t="s">
        <v>2858</v>
      </c>
      <c r="PYO2062" s="274" t="s">
        <v>2858</v>
      </c>
      <c r="PYP2062" s="274" t="s">
        <v>2858</v>
      </c>
      <c r="PYQ2062" s="274" t="s">
        <v>2858</v>
      </c>
      <c r="PYR2062" s="274" t="s">
        <v>2858</v>
      </c>
      <c r="PYS2062" s="274" t="s">
        <v>2858</v>
      </c>
      <c r="PYT2062" s="274" t="s">
        <v>2858</v>
      </c>
      <c r="PYU2062" s="274" t="s">
        <v>2858</v>
      </c>
      <c r="PYV2062" s="274" t="s">
        <v>2858</v>
      </c>
      <c r="PYW2062" s="274" t="s">
        <v>2858</v>
      </c>
      <c r="PYX2062" s="274" t="s">
        <v>2858</v>
      </c>
      <c r="PYY2062" s="274" t="s">
        <v>2858</v>
      </c>
      <c r="PYZ2062" s="274" t="s">
        <v>2858</v>
      </c>
      <c r="PZA2062" s="274" t="s">
        <v>2858</v>
      </c>
      <c r="PZB2062" s="274" t="s">
        <v>2858</v>
      </c>
      <c r="PZC2062" s="274" t="s">
        <v>2858</v>
      </c>
      <c r="PZD2062" s="274" t="s">
        <v>2858</v>
      </c>
      <c r="PZE2062" s="274" t="s">
        <v>2858</v>
      </c>
      <c r="PZF2062" s="274" t="s">
        <v>2858</v>
      </c>
      <c r="PZG2062" s="274" t="s">
        <v>2858</v>
      </c>
      <c r="PZH2062" s="274" t="s">
        <v>2858</v>
      </c>
      <c r="PZI2062" s="274" t="s">
        <v>2858</v>
      </c>
      <c r="PZJ2062" s="274" t="s">
        <v>2858</v>
      </c>
      <c r="PZK2062" s="274" t="s">
        <v>2858</v>
      </c>
      <c r="PZL2062" s="274" t="s">
        <v>2858</v>
      </c>
      <c r="PZM2062" s="274" t="s">
        <v>2858</v>
      </c>
      <c r="PZN2062" s="274" t="s">
        <v>2858</v>
      </c>
      <c r="PZO2062" s="274" t="s">
        <v>2858</v>
      </c>
      <c r="PZP2062" s="274" t="s">
        <v>2858</v>
      </c>
      <c r="PZQ2062" s="274" t="s">
        <v>2858</v>
      </c>
      <c r="PZR2062" s="274" t="s">
        <v>2858</v>
      </c>
      <c r="PZS2062" s="274" t="s">
        <v>2858</v>
      </c>
      <c r="PZT2062" s="274" t="s">
        <v>2858</v>
      </c>
      <c r="PZU2062" s="274" t="s">
        <v>2858</v>
      </c>
      <c r="PZV2062" s="274" t="s">
        <v>2858</v>
      </c>
      <c r="PZW2062" s="274" t="s">
        <v>2858</v>
      </c>
      <c r="PZX2062" s="274" t="s">
        <v>2858</v>
      </c>
      <c r="PZY2062" s="274" t="s">
        <v>2858</v>
      </c>
      <c r="PZZ2062" s="274" t="s">
        <v>2858</v>
      </c>
      <c r="QAA2062" s="274" t="s">
        <v>2858</v>
      </c>
      <c r="QAB2062" s="274" t="s">
        <v>2858</v>
      </c>
      <c r="QAC2062" s="274" t="s">
        <v>2858</v>
      </c>
      <c r="QAD2062" s="274" t="s">
        <v>2858</v>
      </c>
      <c r="QAE2062" s="274" t="s">
        <v>2858</v>
      </c>
      <c r="QAF2062" s="274" t="s">
        <v>2858</v>
      </c>
      <c r="QAG2062" s="274" t="s">
        <v>2858</v>
      </c>
      <c r="QAH2062" s="274" t="s">
        <v>2858</v>
      </c>
      <c r="QAI2062" s="274" t="s">
        <v>2858</v>
      </c>
      <c r="QAJ2062" s="274" t="s">
        <v>2858</v>
      </c>
      <c r="QAK2062" s="274" t="s">
        <v>2858</v>
      </c>
      <c r="QAL2062" s="274" t="s">
        <v>2858</v>
      </c>
      <c r="QAM2062" s="274" t="s">
        <v>2858</v>
      </c>
      <c r="QAN2062" s="274" t="s">
        <v>2858</v>
      </c>
      <c r="QAO2062" s="274" t="s">
        <v>2858</v>
      </c>
      <c r="QAP2062" s="274" t="s">
        <v>2858</v>
      </c>
      <c r="QAQ2062" s="274" t="s">
        <v>2858</v>
      </c>
      <c r="QAR2062" s="274" t="s">
        <v>2858</v>
      </c>
      <c r="QAS2062" s="274" t="s">
        <v>2858</v>
      </c>
      <c r="QAT2062" s="274" t="s">
        <v>2858</v>
      </c>
      <c r="QAU2062" s="274" t="s">
        <v>2858</v>
      </c>
      <c r="QAV2062" s="274" t="s">
        <v>2858</v>
      </c>
      <c r="QAW2062" s="274" t="s">
        <v>2858</v>
      </c>
      <c r="QAX2062" s="274" t="s">
        <v>2858</v>
      </c>
      <c r="QAY2062" s="274" t="s">
        <v>2858</v>
      </c>
      <c r="QAZ2062" s="274" t="s">
        <v>2858</v>
      </c>
      <c r="QBA2062" s="274" t="s">
        <v>2858</v>
      </c>
      <c r="QBB2062" s="274" t="s">
        <v>2858</v>
      </c>
      <c r="QBC2062" s="274" t="s">
        <v>2858</v>
      </c>
      <c r="QBD2062" s="274" t="s">
        <v>2858</v>
      </c>
      <c r="QBE2062" s="274" t="s">
        <v>2858</v>
      </c>
      <c r="QBF2062" s="274" t="s">
        <v>2858</v>
      </c>
      <c r="QBG2062" s="274" t="s">
        <v>2858</v>
      </c>
      <c r="QBH2062" s="274" t="s">
        <v>2858</v>
      </c>
      <c r="QBI2062" s="274" t="s">
        <v>2858</v>
      </c>
      <c r="QBJ2062" s="274" t="s">
        <v>2858</v>
      </c>
      <c r="QBK2062" s="274" t="s">
        <v>2858</v>
      </c>
      <c r="QBL2062" s="274" t="s">
        <v>2858</v>
      </c>
      <c r="QBM2062" s="274" t="s">
        <v>2858</v>
      </c>
      <c r="QBN2062" s="274" t="s">
        <v>2858</v>
      </c>
      <c r="QBO2062" s="274" t="s">
        <v>2858</v>
      </c>
      <c r="QBP2062" s="274" t="s">
        <v>2858</v>
      </c>
      <c r="QBQ2062" s="274" t="s">
        <v>2858</v>
      </c>
      <c r="QBR2062" s="274" t="s">
        <v>2858</v>
      </c>
      <c r="QBS2062" s="274" t="s">
        <v>2858</v>
      </c>
      <c r="QBT2062" s="274" t="s">
        <v>2858</v>
      </c>
      <c r="QBU2062" s="274" t="s">
        <v>2858</v>
      </c>
      <c r="QBV2062" s="274" t="s">
        <v>2858</v>
      </c>
      <c r="QBW2062" s="274" t="s">
        <v>2858</v>
      </c>
      <c r="QBX2062" s="274" t="s">
        <v>2858</v>
      </c>
      <c r="QBY2062" s="274" t="s">
        <v>2858</v>
      </c>
      <c r="QBZ2062" s="274" t="s">
        <v>2858</v>
      </c>
      <c r="QCA2062" s="274" t="s">
        <v>2858</v>
      </c>
      <c r="QCB2062" s="274" t="s">
        <v>2858</v>
      </c>
      <c r="QCC2062" s="274" t="s">
        <v>2858</v>
      </c>
      <c r="QCD2062" s="274" t="s">
        <v>2858</v>
      </c>
      <c r="QCE2062" s="274" t="s">
        <v>2858</v>
      </c>
      <c r="QCF2062" s="274" t="s">
        <v>2858</v>
      </c>
      <c r="QCG2062" s="274" t="s">
        <v>2858</v>
      </c>
      <c r="QCH2062" s="274" t="s">
        <v>2858</v>
      </c>
      <c r="QCI2062" s="274" t="s">
        <v>2858</v>
      </c>
      <c r="QCJ2062" s="274" t="s">
        <v>2858</v>
      </c>
      <c r="QCK2062" s="274" t="s">
        <v>2858</v>
      </c>
      <c r="QCL2062" s="274" t="s">
        <v>2858</v>
      </c>
      <c r="QCM2062" s="274" t="s">
        <v>2858</v>
      </c>
      <c r="QCN2062" s="274" t="s">
        <v>2858</v>
      </c>
      <c r="QCO2062" s="274" t="s">
        <v>2858</v>
      </c>
      <c r="QCP2062" s="274" t="s">
        <v>2858</v>
      </c>
      <c r="QCQ2062" s="274" t="s">
        <v>2858</v>
      </c>
      <c r="QCR2062" s="274" t="s">
        <v>2858</v>
      </c>
      <c r="QCS2062" s="274" t="s">
        <v>2858</v>
      </c>
      <c r="QCT2062" s="274" t="s">
        <v>2858</v>
      </c>
      <c r="QCU2062" s="274" t="s">
        <v>2858</v>
      </c>
      <c r="QCV2062" s="274" t="s">
        <v>2858</v>
      </c>
      <c r="QCW2062" s="274" t="s">
        <v>2858</v>
      </c>
      <c r="QCX2062" s="274" t="s">
        <v>2858</v>
      </c>
      <c r="QCY2062" s="274" t="s">
        <v>2858</v>
      </c>
      <c r="QCZ2062" s="274" t="s">
        <v>2858</v>
      </c>
      <c r="QDA2062" s="274" t="s">
        <v>2858</v>
      </c>
      <c r="QDB2062" s="274" t="s">
        <v>2858</v>
      </c>
      <c r="QDC2062" s="274" t="s">
        <v>2858</v>
      </c>
      <c r="QDD2062" s="274" t="s">
        <v>2858</v>
      </c>
      <c r="QDE2062" s="274" t="s">
        <v>2858</v>
      </c>
      <c r="QDF2062" s="274" t="s">
        <v>2858</v>
      </c>
      <c r="QDG2062" s="274" t="s">
        <v>2858</v>
      </c>
      <c r="QDH2062" s="274" t="s">
        <v>2858</v>
      </c>
      <c r="QDI2062" s="274" t="s">
        <v>2858</v>
      </c>
      <c r="QDJ2062" s="274" t="s">
        <v>2858</v>
      </c>
      <c r="QDK2062" s="274" t="s">
        <v>2858</v>
      </c>
      <c r="QDL2062" s="274" t="s">
        <v>2858</v>
      </c>
      <c r="QDM2062" s="274" t="s">
        <v>2858</v>
      </c>
      <c r="QDN2062" s="274" t="s">
        <v>2858</v>
      </c>
      <c r="QDO2062" s="274" t="s">
        <v>2858</v>
      </c>
      <c r="QDP2062" s="274" t="s">
        <v>2858</v>
      </c>
      <c r="QDQ2062" s="274" t="s">
        <v>2858</v>
      </c>
      <c r="QDR2062" s="274" t="s">
        <v>2858</v>
      </c>
      <c r="QDS2062" s="274" t="s">
        <v>2858</v>
      </c>
      <c r="QDT2062" s="274" t="s">
        <v>2858</v>
      </c>
      <c r="QDU2062" s="274" t="s">
        <v>2858</v>
      </c>
      <c r="QDV2062" s="274" t="s">
        <v>2858</v>
      </c>
      <c r="QDW2062" s="274" t="s">
        <v>2858</v>
      </c>
      <c r="QDX2062" s="274" t="s">
        <v>2858</v>
      </c>
      <c r="QDY2062" s="274" t="s">
        <v>2858</v>
      </c>
      <c r="QDZ2062" s="274" t="s">
        <v>2858</v>
      </c>
      <c r="QEA2062" s="274" t="s">
        <v>2858</v>
      </c>
      <c r="QEB2062" s="274" t="s">
        <v>2858</v>
      </c>
      <c r="QEC2062" s="274" t="s">
        <v>2858</v>
      </c>
      <c r="QED2062" s="274" t="s">
        <v>2858</v>
      </c>
      <c r="QEE2062" s="274" t="s">
        <v>2858</v>
      </c>
      <c r="QEF2062" s="274" t="s">
        <v>2858</v>
      </c>
      <c r="QEG2062" s="274" t="s">
        <v>2858</v>
      </c>
      <c r="QEH2062" s="274" t="s">
        <v>2858</v>
      </c>
      <c r="QEI2062" s="274" t="s">
        <v>2858</v>
      </c>
      <c r="QEJ2062" s="274" t="s">
        <v>2858</v>
      </c>
      <c r="QEK2062" s="274" t="s">
        <v>2858</v>
      </c>
      <c r="QEL2062" s="274" t="s">
        <v>2858</v>
      </c>
      <c r="QEM2062" s="274" t="s">
        <v>2858</v>
      </c>
      <c r="QEN2062" s="274" t="s">
        <v>2858</v>
      </c>
      <c r="QEO2062" s="274" t="s">
        <v>2858</v>
      </c>
      <c r="QEP2062" s="274" t="s">
        <v>2858</v>
      </c>
      <c r="QEQ2062" s="274" t="s">
        <v>2858</v>
      </c>
      <c r="QER2062" s="274" t="s">
        <v>2858</v>
      </c>
      <c r="QES2062" s="274" t="s">
        <v>2858</v>
      </c>
      <c r="QET2062" s="274" t="s">
        <v>2858</v>
      </c>
      <c r="QEU2062" s="274" t="s">
        <v>2858</v>
      </c>
      <c r="QEV2062" s="274" t="s">
        <v>2858</v>
      </c>
      <c r="QEW2062" s="274" t="s">
        <v>2858</v>
      </c>
      <c r="QEX2062" s="274" t="s">
        <v>2858</v>
      </c>
      <c r="QEY2062" s="274" t="s">
        <v>2858</v>
      </c>
      <c r="QEZ2062" s="274" t="s">
        <v>2858</v>
      </c>
      <c r="QFA2062" s="274" t="s">
        <v>2858</v>
      </c>
      <c r="QFB2062" s="274" t="s">
        <v>2858</v>
      </c>
      <c r="QFC2062" s="274" t="s">
        <v>2858</v>
      </c>
      <c r="QFD2062" s="274" t="s">
        <v>2858</v>
      </c>
      <c r="QFE2062" s="274" t="s">
        <v>2858</v>
      </c>
      <c r="QFF2062" s="274" t="s">
        <v>2858</v>
      </c>
      <c r="QFG2062" s="274" t="s">
        <v>2858</v>
      </c>
      <c r="QFH2062" s="274" t="s">
        <v>2858</v>
      </c>
      <c r="QFI2062" s="274" t="s">
        <v>2858</v>
      </c>
      <c r="QFJ2062" s="274" t="s">
        <v>2858</v>
      </c>
      <c r="QFK2062" s="274" t="s">
        <v>2858</v>
      </c>
      <c r="QFL2062" s="274" t="s">
        <v>2858</v>
      </c>
      <c r="QFM2062" s="274" t="s">
        <v>2858</v>
      </c>
      <c r="QFN2062" s="274" t="s">
        <v>2858</v>
      </c>
      <c r="QFO2062" s="274" t="s">
        <v>2858</v>
      </c>
      <c r="QFP2062" s="274" t="s">
        <v>2858</v>
      </c>
      <c r="QFQ2062" s="274" t="s">
        <v>2858</v>
      </c>
      <c r="QFR2062" s="274" t="s">
        <v>2858</v>
      </c>
      <c r="QFS2062" s="274" t="s">
        <v>2858</v>
      </c>
      <c r="QFT2062" s="274" t="s">
        <v>2858</v>
      </c>
      <c r="QFU2062" s="274" t="s">
        <v>2858</v>
      </c>
      <c r="QFV2062" s="274" t="s">
        <v>2858</v>
      </c>
      <c r="QFW2062" s="274" t="s">
        <v>2858</v>
      </c>
      <c r="QFX2062" s="274" t="s">
        <v>2858</v>
      </c>
      <c r="QFY2062" s="274" t="s">
        <v>2858</v>
      </c>
      <c r="QFZ2062" s="274" t="s">
        <v>2858</v>
      </c>
      <c r="QGA2062" s="274" t="s">
        <v>2858</v>
      </c>
      <c r="QGB2062" s="274" t="s">
        <v>2858</v>
      </c>
      <c r="QGC2062" s="274" t="s">
        <v>2858</v>
      </c>
      <c r="QGD2062" s="274" t="s">
        <v>2858</v>
      </c>
      <c r="QGE2062" s="274" t="s">
        <v>2858</v>
      </c>
      <c r="QGF2062" s="274" t="s">
        <v>2858</v>
      </c>
      <c r="QGG2062" s="274" t="s">
        <v>2858</v>
      </c>
      <c r="QGH2062" s="274" t="s">
        <v>2858</v>
      </c>
      <c r="QGI2062" s="274" t="s">
        <v>2858</v>
      </c>
      <c r="QGJ2062" s="274" t="s">
        <v>2858</v>
      </c>
      <c r="QGK2062" s="274" t="s">
        <v>2858</v>
      </c>
      <c r="QGL2062" s="274" t="s">
        <v>2858</v>
      </c>
      <c r="QGM2062" s="274" t="s">
        <v>2858</v>
      </c>
      <c r="QGN2062" s="274" t="s">
        <v>2858</v>
      </c>
      <c r="QGO2062" s="274" t="s">
        <v>2858</v>
      </c>
      <c r="QGP2062" s="274" t="s">
        <v>2858</v>
      </c>
      <c r="QGQ2062" s="274" t="s">
        <v>2858</v>
      </c>
      <c r="QGR2062" s="274" t="s">
        <v>2858</v>
      </c>
      <c r="QGS2062" s="274" t="s">
        <v>2858</v>
      </c>
      <c r="QGT2062" s="274" t="s">
        <v>2858</v>
      </c>
      <c r="QGU2062" s="274" t="s">
        <v>2858</v>
      </c>
      <c r="QGV2062" s="274" t="s">
        <v>2858</v>
      </c>
      <c r="QGW2062" s="274" t="s">
        <v>2858</v>
      </c>
      <c r="QGX2062" s="274" t="s">
        <v>2858</v>
      </c>
      <c r="QGY2062" s="274" t="s">
        <v>2858</v>
      </c>
      <c r="QGZ2062" s="274" t="s">
        <v>2858</v>
      </c>
      <c r="QHA2062" s="274" t="s">
        <v>2858</v>
      </c>
      <c r="QHB2062" s="274" t="s">
        <v>2858</v>
      </c>
      <c r="QHC2062" s="274" t="s">
        <v>2858</v>
      </c>
      <c r="QHD2062" s="274" t="s">
        <v>2858</v>
      </c>
      <c r="QHE2062" s="274" t="s">
        <v>2858</v>
      </c>
      <c r="QHF2062" s="274" t="s">
        <v>2858</v>
      </c>
      <c r="QHG2062" s="274" t="s">
        <v>2858</v>
      </c>
      <c r="QHH2062" s="274" t="s">
        <v>2858</v>
      </c>
      <c r="QHI2062" s="274" t="s">
        <v>2858</v>
      </c>
      <c r="QHJ2062" s="274" t="s">
        <v>2858</v>
      </c>
      <c r="QHK2062" s="274" t="s">
        <v>2858</v>
      </c>
      <c r="QHL2062" s="274" t="s">
        <v>2858</v>
      </c>
      <c r="QHM2062" s="274" t="s">
        <v>2858</v>
      </c>
      <c r="QHN2062" s="274" t="s">
        <v>2858</v>
      </c>
      <c r="QHO2062" s="274" t="s">
        <v>2858</v>
      </c>
      <c r="QHP2062" s="274" t="s">
        <v>2858</v>
      </c>
      <c r="QHQ2062" s="274" t="s">
        <v>2858</v>
      </c>
      <c r="QHR2062" s="274" t="s">
        <v>2858</v>
      </c>
      <c r="QHS2062" s="274" t="s">
        <v>2858</v>
      </c>
      <c r="QHT2062" s="274" t="s">
        <v>2858</v>
      </c>
      <c r="QHU2062" s="274" t="s">
        <v>2858</v>
      </c>
      <c r="QHV2062" s="274" t="s">
        <v>2858</v>
      </c>
      <c r="QHW2062" s="274" t="s">
        <v>2858</v>
      </c>
      <c r="QHX2062" s="274" t="s">
        <v>2858</v>
      </c>
      <c r="QHY2062" s="274" t="s">
        <v>2858</v>
      </c>
      <c r="QHZ2062" s="274" t="s">
        <v>2858</v>
      </c>
      <c r="QIA2062" s="274" t="s">
        <v>2858</v>
      </c>
      <c r="QIB2062" s="274" t="s">
        <v>2858</v>
      </c>
      <c r="QIC2062" s="274" t="s">
        <v>2858</v>
      </c>
      <c r="QID2062" s="274" t="s">
        <v>2858</v>
      </c>
      <c r="QIE2062" s="274" t="s">
        <v>2858</v>
      </c>
      <c r="QIF2062" s="274" t="s">
        <v>2858</v>
      </c>
      <c r="QIG2062" s="274" t="s">
        <v>2858</v>
      </c>
      <c r="QIH2062" s="274" t="s">
        <v>2858</v>
      </c>
      <c r="QII2062" s="274" t="s">
        <v>2858</v>
      </c>
      <c r="QIJ2062" s="274" t="s">
        <v>2858</v>
      </c>
      <c r="QIK2062" s="274" t="s">
        <v>2858</v>
      </c>
      <c r="QIL2062" s="274" t="s">
        <v>2858</v>
      </c>
      <c r="QIM2062" s="274" t="s">
        <v>2858</v>
      </c>
      <c r="QIN2062" s="274" t="s">
        <v>2858</v>
      </c>
      <c r="QIO2062" s="274" t="s">
        <v>2858</v>
      </c>
      <c r="QIP2062" s="274" t="s">
        <v>2858</v>
      </c>
      <c r="QIQ2062" s="274" t="s">
        <v>2858</v>
      </c>
      <c r="QIR2062" s="274" t="s">
        <v>2858</v>
      </c>
      <c r="QIS2062" s="274" t="s">
        <v>2858</v>
      </c>
      <c r="QIT2062" s="274" t="s">
        <v>2858</v>
      </c>
      <c r="QIU2062" s="274" t="s">
        <v>2858</v>
      </c>
      <c r="QIV2062" s="274" t="s">
        <v>2858</v>
      </c>
      <c r="QIW2062" s="274" t="s">
        <v>2858</v>
      </c>
      <c r="QIX2062" s="274" t="s">
        <v>2858</v>
      </c>
      <c r="QIY2062" s="274" t="s">
        <v>2858</v>
      </c>
      <c r="QIZ2062" s="274" t="s">
        <v>2858</v>
      </c>
      <c r="QJA2062" s="274" t="s">
        <v>2858</v>
      </c>
      <c r="QJB2062" s="274" t="s">
        <v>2858</v>
      </c>
      <c r="QJC2062" s="274" t="s">
        <v>2858</v>
      </c>
      <c r="QJD2062" s="274" t="s">
        <v>2858</v>
      </c>
      <c r="QJE2062" s="274" t="s">
        <v>2858</v>
      </c>
      <c r="QJF2062" s="274" t="s">
        <v>2858</v>
      </c>
      <c r="QJG2062" s="274" t="s">
        <v>2858</v>
      </c>
      <c r="QJH2062" s="274" t="s">
        <v>2858</v>
      </c>
      <c r="QJI2062" s="274" t="s">
        <v>2858</v>
      </c>
      <c r="QJJ2062" s="274" t="s">
        <v>2858</v>
      </c>
      <c r="QJK2062" s="274" t="s">
        <v>2858</v>
      </c>
      <c r="QJL2062" s="274" t="s">
        <v>2858</v>
      </c>
      <c r="QJM2062" s="274" t="s">
        <v>2858</v>
      </c>
      <c r="QJN2062" s="274" t="s">
        <v>2858</v>
      </c>
      <c r="QJO2062" s="274" t="s">
        <v>2858</v>
      </c>
      <c r="QJP2062" s="274" t="s">
        <v>2858</v>
      </c>
      <c r="QJQ2062" s="274" t="s">
        <v>2858</v>
      </c>
      <c r="QJR2062" s="274" t="s">
        <v>2858</v>
      </c>
      <c r="QJS2062" s="274" t="s">
        <v>2858</v>
      </c>
      <c r="QJT2062" s="274" t="s">
        <v>2858</v>
      </c>
      <c r="QJU2062" s="274" t="s">
        <v>2858</v>
      </c>
      <c r="QJV2062" s="274" t="s">
        <v>2858</v>
      </c>
      <c r="QJW2062" s="274" t="s">
        <v>2858</v>
      </c>
      <c r="QJX2062" s="274" t="s">
        <v>2858</v>
      </c>
      <c r="QJY2062" s="274" t="s">
        <v>2858</v>
      </c>
      <c r="QJZ2062" s="274" t="s">
        <v>2858</v>
      </c>
      <c r="QKA2062" s="274" t="s">
        <v>2858</v>
      </c>
      <c r="QKB2062" s="274" t="s">
        <v>2858</v>
      </c>
      <c r="QKC2062" s="274" t="s">
        <v>2858</v>
      </c>
      <c r="QKD2062" s="274" t="s">
        <v>2858</v>
      </c>
      <c r="QKE2062" s="274" t="s">
        <v>2858</v>
      </c>
      <c r="QKF2062" s="274" t="s">
        <v>2858</v>
      </c>
      <c r="QKG2062" s="274" t="s">
        <v>2858</v>
      </c>
      <c r="QKH2062" s="274" t="s">
        <v>2858</v>
      </c>
      <c r="QKI2062" s="274" t="s">
        <v>2858</v>
      </c>
      <c r="QKJ2062" s="274" t="s">
        <v>2858</v>
      </c>
      <c r="QKK2062" s="274" t="s">
        <v>2858</v>
      </c>
      <c r="QKL2062" s="274" t="s">
        <v>2858</v>
      </c>
      <c r="QKM2062" s="274" t="s">
        <v>2858</v>
      </c>
      <c r="QKN2062" s="274" t="s">
        <v>2858</v>
      </c>
      <c r="QKO2062" s="274" t="s">
        <v>2858</v>
      </c>
      <c r="QKP2062" s="274" t="s">
        <v>2858</v>
      </c>
      <c r="QKQ2062" s="274" t="s">
        <v>2858</v>
      </c>
      <c r="QKR2062" s="274" t="s">
        <v>2858</v>
      </c>
      <c r="QKS2062" s="274" t="s">
        <v>2858</v>
      </c>
      <c r="QKT2062" s="274" t="s">
        <v>2858</v>
      </c>
      <c r="QKU2062" s="274" t="s">
        <v>2858</v>
      </c>
      <c r="QKV2062" s="274" t="s">
        <v>2858</v>
      </c>
      <c r="QKW2062" s="274" t="s">
        <v>2858</v>
      </c>
      <c r="QKX2062" s="274" t="s">
        <v>2858</v>
      </c>
      <c r="QKY2062" s="274" t="s">
        <v>2858</v>
      </c>
      <c r="QKZ2062" s="274" t="s">
        <v>2858</v>
      </c>
      <c r="QLA2062" s="274" t="s">
        <v>2858</v>
      </c>
      <c r="QLB2062" s="274" t="s">
        <v>2858</v>
      </c>
      <c r="QLC2062" s="274" t="s">
        <v>2858</v>
      </c>
      <c r="QLD2062" s="274" t="s">
        <v>2858</v>
      </c>
      <c r="QLE2062" s="274" t="s">
        <v>2858</v>
      </c>
      <c r="QLF2062" s="274" t="s">
        <v>2858</v>
      </c>
      <c r="QLG2062" s="274" t="s">
        <v>2858</v>
      </c>
      <c r="QLH2062" s="274" t="s">
        <v>2858</v>
      </c>
      <c r="QLI2062" s="274" t="s">
        <v>2858</v>
      </c>
      <c r="QLJ2062" s="274" t="s">
        <v>2858</v>
      </c>
      <c r="QLK2062" s="274" t="s">
        <v>2858</v>
      </c>
      <c r="QLL2062" s="274" t="s">
        <v>2858</v>
      </c>
      <c r="QLM2062" s="274" t="s">
        <v>2858</v>
      </c>
      <c r="QLN2062" s="274" t="s">
        <v>2858</v>
      </c>
      <c r="QLO2062" s="274" t="s">
        <v>2858</v>
      </c>
      <c r="QLP2062" s="274" t="s">
        <v>2858</v>
      </c>
      <c r="QLQ2062" s="274" t="s">
        <v>2858</v>
      </c>
      <c r="QLR2062" s="274" t="s">
        <v>2858</v>
      </c>
      <c r="QLS2062" s="274" t="s">
        <v>2858</v>
      </c>
      <c r="QLT2062" s="274" t="s">
        <v>2858</v>
      </c>
      <c r="QLU2062" s="274" t="s">
        <v>2858</v>
      </c>
      <c r="QLV2062" s="274" t="s">
        <v>2858</v>
      </c>
      <c r="QLW2062" s="274" t="s">
        <v>2858</v>
      </c>
      <c r="QLX2062" s="274" t="s">
        <v>2858</v>
      </c>
      <c r="QLY2062" s="274" t="s">
        <v>2858</v>
      </c>
      <c r="QLZ2062" s="274" t="s">
        <v>2858</v>
      </c>
      <c r="QMA2062" s="274" t="s">
        <v>2858</v>
      </c>
      <c r="QMB2062" s="274" t="s">
        <v>2858</v>
      </c>
      <c r="QMC2062" s="274" t="s">
        <v>2858</v>
      </c>
      <c r="QMD2062" s="274" t="s">
        <v>2858</v>
      </c>
      <c r="QME2062" s="274" t="s">
        <v>2858</v>
      </c>
      <c r="QMF2062" s="274" t="s">
        <v>2858</v>
      </c>
      <c r="QMG2062" s="274" t="s">
        <v>2858</v>
      </c>
      <c r="QMH2062" s="274" t="s">
        <v>2858</v>
      </c>
      <c r="QMI2062" s="274" t="s">
        <v>2858</v>
      </c>
      <c r="QMJ2062" s="274" t="s">
        <v>2858</v>
      </c>
      <c r="QMK2062" s="274" t="s">
        <v>2858</v>
      </c>
      <c r="QML2062" s="274" t="s">
        <v>2858</v>
      </c>
      <c r="QMM2062" s="274" t="s">
        <v>2858</v>
      </c>
      <c r="QMN2062" s="274" t="s">
        <v>2858</v>
      </c>
      <c r="QMO2062" s="274" t="s">
        <v>2858</v>
      </c>
      <c r="QMP2062" s="274" t="s">
        <v>2858</v>
      </c>
      <c r="QMQ2062" s="274" t="s">
        <v>2858</v>
      </c>
      <c r="QMR2062" s="274" t="s">
        <v>2858</v>
      </c>
      <c r="QMS2062" s="274" t="s">
        <v>2858</v>
      </c>
      <c r="QMT2062" s="274" t="s">
        <v>2858</v>
      </c>
      <c r="QMU2062" s="274" t="s">
        <v>2858</v>
      </c>
      <c r="QMV2062" s="274" t="s">
        <v>2858</v>
      </c>
      <c r="QMW2062" s="274" t="s">
        <v>2858</v>
      </c>
      <c r="QMX2062" s="274" t="s">
        <v>2858</v>
      </c>
      <c r="QMY2062" s="274" t="s">
        <v>2858</v>
      </c>
      <c r="QMZ2062" s="274" t="s">
        <v>2858</v>
      </c>
      <c r="QNA2062" s="274" t="s">
        <v>2858</v>
      </c>
      <c r="QNB2062" s="274" t="s">
        <v>2858</v>
      </c>
      <c r="QNC2062" s="274" t="s">
        <v>2858</v>
      </c>
      <c r="QND2062" s="274" t="s">
        <v>2858</v>
      </c>
      <c r="QNE2062" s="274" t="s">
        <v>2858</v>
      </c>
      <c r="QNF2062" s="274" t="s">
        <v>2858</v>
      </c>
      <c r="QNG2062" s="274" t="s">
        <v>2858</v>
      </c>
      <c r="QNH2062" s="274" t="s">
        <v>2858</v>
      </c>
      <c r="QNI2062" s="274" t="s">
        <v>2858</v>
      </c>
      <c r="QNJ2062" s="274" t="s">
        <v>2858</v>
      </c>
      <c r="QNK2062" s="274" t="s">
        <v>2858</v>
      </c>
      <c r="QNL2062" s="274" t="s">
        <v>2858</v>
      </c>
      <c r="QNM2062" s="274" t="s">
        <v>2858</v>
      </c>
      <c r="QNN2062" s="274" t="s">
        <v>2858</v>
      </c>
      <c r="QNO2062" s="274" t="s">
        <v>2858</v>
      </c>
      <c r="QNP2062" s="274" t="s">
        <v>2858</v>
      </c>
      <c r="QNQ2062" s="274" t="s">
        <v>2858</v>
      </c>
      <c r="QNR2062" s="274" t="s">
        <v>2858</v>
      </c>
      <c r="QNS2062" s="274" t="s">
        <v>2858</v>
      </c>
      <c r="QNT2062" s="274" t="s">
        <v>2858</v>
      </c>
      <c r="QNU2062" s="274" t="s">
        <v>2858</v>
      </c>
      <c r="QNV2062" s="274" t="s">
        <v>2858</v>
      </c>
      <c r="QNW2062" s="274" t="s">
        <v>2858</v>
      </c>
      <c r="QNX2062" s="274" t="s">
        <v>2858</v>
      </c>
      <c r="QNY2062" s="274" t="s">
        <v>2858</v>
      </c>
      <c r="QNZ2062" s="274" t="s">
        <v>2858</v>
      </c>
      <c r="QOA2062" s="274" t="s">
        <v>2858</v>
      </c>
      <c r="QOB2062" s="274" t="s">
        <v>2858</v>
      </c>
      <c r="QOC2062" s="274" t="s">
        <v>2858</v>
      </c>
      <c r="QOD2062" s="274" t="s">
        <v>2858</v>
      </c>
      <c r="QOE2062" s="274" t="s">
        <v>2858</v>
      </c>
      <c r="QOF2062" s="274" t="s">
        <v>2858</v>
      </c>
      <c r="QOG2062" s="274" t="s">
        <v>2858</v>
      </c>
      <c r="QOH2062" s="274" t="s">
        <v>2858</v>
      </c>
      <c r="QOI2062" s="274" t="s">
        <v>2858</v>
      </c>
      <c r="QOJ2062" s="274" t="s">
        <v>2858</v>
      </c>
      <c r="QOK2062" s="274" t="s">
        <v>2858</v>
      </c>
      <c r="QOL2062" s="274" t="s">
        <v>2858</v>
      </c>
      <c r="QOM2062" s="274" t="s">
        <v>2858</v>
      </c>
      <c r="QON2062" s="274" t="s">
        <v>2858</v>
      </c>
      <c r="QOO2062" s="274" t="s">
        <v>2858</v>
      </c>
      <c r="QOP2062" s="274" t="s">
        <v>2858</v>
      </c>
      <c r="QOQ2062" s="274" t="s">
        <v>2858</v>
      </c>
      <c r="QOR2062" s="274" t="s">
        <v>2858</v>
      </c>
      <c r="QOS2062" s="274" t="s">
        <v>2858</v>
      </c>
      <c r="QOT2062" s="274" t="s">
        <v>2858</v>
      </c>
      <c r="QOU2062" s="274" t="s">
        <v>2858</v>
      </c>
      <c r="QOV2062" s="274" t="s">
        <v>2858</v>
      </c>
      <c r="QOW2062" s="274" t="s">
        <v>2858</v>
      </c>
      <c r="QOX2062" s="274" t="s">
        <v>2858</v>
      </c>
      <c r="QOY2062" s="274" t="s">
        <v>2858</v>
      </c>
      <c r="QOZ2062" s="274" t="s">
        <v>2858</v>
      </c>
      <c r="QPA2062" s="274" t="s">
        <v>2858</v>
      </c>
      <c r="QPB2062" s="274" t="s">
        <v>2858</v>
      </c>
      <c r="QPC2062" s="274" t="s">
        <v>2858</v>
      </c>
      <c r="QPD2062" s="274" t="s">
        <v>2858</v>
      </c>
      <c r="QPE2062" s="274" t="s">
        <v>2858</v>
      </c>
      <c r="QPF2062" s="274" t="s">
        <v>2858</v>
      </c>
      <c r="QPG2062" s="274" t="s">
        <v>2858</v>
      </c>
      <c r="QPH2062" s="274" t="s">
        <v>2858</v>
      </c>
      <c r="QPI2062" s="274" t="s">
        <v>2858</v>
      </c>
      <c r="QPJ2062" s="274" t="s">
        <v>2858</v>
      </c>
      <c r="QPK2062" s="274" t="s">
        <v>2858</v>
      </c>
      <c r="QPL2062" s="274" t="s">
        <v>2858</v>
      </c>
      <c r="QPM2062" s="274" t="s">
        <v>2858</v>
      </c>
      <c r="QPN2062" s="274" t="s">
        <v>2858</v>
      </c>
      <c r="QPO2062" s="274" t="s">
        <v>2858</v>
      </c>
      <c r="QPP2062" s="274" t="s">
        <v>2858</v>
      </c>
      <c r="QPQ2062" s="274" t="s">
        <v>2858</v>
      </c>
      <c r="QPR2062" s="274" t="s">
        <v>2858</v>
      </c>
      <c r="QPS2062" s="274" t="s">
        <v>2858</v>
      </c>
      <c r="QPT2062" s="274" t="s">
        <v>2858</v>
      </c>
      <c r="QPU2062" s="274" t="s">
        <v>2858</v>
      </c>
      <c r="QPV2062" s="274" t="s">
        <v>2858</v>
      </c>
      <c r="QPW2062" s="274" t="s">
        <v>2858</v>
      </c>
      <c r="QPX2062" s="274" t="s">
        <v>2858</v>
      </c>
      <c r="QPY2062" s="274" t="s">
        <v>2858</v>
      </c>
      <c r="QPZ2062" s="274" t="s">
        <v>2858</v>
      </c>
      <c r="QQA2062" s="274" t="s">
        <v>2858</v>
      </c>
      <c r="QQB2062" s="274" t="s">
        <v>2858</v>
      </c>
      <c r="QQC2062" s="274" t="s">
        <v>2858</v>
      </c>
      <c r="QQD2062" s="274" t="s">
        <v>2858</v>
      </c>
      <c r="QQE2062" s="274" t="s">
        <v>2858</v>
      </c>
      <c r="QQF2062" s="274" t="s">
        <v>2858</v>
      </c>
      <c r="QQG2062" s="274" t="s">
        <v>2858</v>
      </c>
      <c r="QQH2062" s="274" t="s">
        <v>2858</v>
      </c>
      <c r="QQI2062" s="274" t="s">
        <v>2858</v>
      </c>
      <c r="QQJ2062" s="274" t="s">
        <v>2858</v>
      </c>
      <c r="QQK2062" s="274" t="s">
        <v>2858</v>
      </c>
      <c r="QQL2062" s="274" t="s">
        <v>2858</v>
      </c>
      <c r="QQM2062" s="274" t="s">
        <v>2858</v>
      </c>
      <c r="QQN2062" s="274" t="s">
        <v>2858</v>
      </c>
      <c r="QQO2062" s="274" t="s">
        <v>2858</v>
      </c>
      <c r="QQP2062" s="274" t="s">
        <v>2858</v>
      </c>
      <c r="QQQ2062" s="274" t="s">
        <v>2858</v>
      </c>
      <c r="QQR2062" s="274" t="s">
        <v>2858</v>
      </c>
      <c r="QQS2062" s="274" t="s">
        <v>2858</v>
      </c>
      <c r="QQT2062" s="274" t="s">
        <v>2858</v>
      </c>
      <c r="QQU2062" s="274" t="s">
        <v>2858</v>
      </c>
      <c r="QQV2062" s="274" t="s">
        <v>2858</v>
      </c>
      <c r="QQW2062" s="274" t="s">
        <v>2858</v>
      </c>
      <c r="QQX2062" s="274" t="s">
        <v>2858</v>
      </c>
      <c r="QQY2062" s="274" t="s">
        <v>2858</v>
      </c>
      <c r="QQZ2062" s="274" t="s">
        <v>2858</v>
      </c>
      <c r="QRA2062" s="274" t="s">
        <v>2858</v>
      </c>
      <c r="QRB2062" s="274" t="s">
        <v>2858</v>
      </c>
      <c r="QRC2062" s="274" t="s">
        <v>2858</v>
      </c>
      <c r="QRD2062" s="274" t="s">
        <v>2858</v>
      </c>
      <c r="QRE2062" s="274" t="s">
        <v>2858</v>
      </c>
      <c r="QRF2062" s="274" t="s">
        <v>2858</v>
      </c>
      <c r="QRG2062" s="274" t="s">
        <v>2858</v>
      </c>
      <c r="QRH2062" s="274" t="s">
        <v>2858</v>
      </c>
      <c r="QRI2062" s="274" t="s">
        <v>2858</v>
      </c>
      <c r="QRJ2062" s="274" t="s">
        <v>2858</v>
      </c>
      <c r="QRK2062" s="274" t="s">
        <v>2858</v>
      </c>
      <c r="QRL2062" s="274" t="s">
        <v>2858</v>
      </c>
      <c r="QRM2062" s="274" t="s">
        <v>2858</v>
      </c>
      <c r="QRN2062" s="274" t="s">
        <v>2858</v>
      </c>
      <c r="QRO2062" s="274" t="s">
        <v>2858</v>
      </c>
      <c r="QRP2062" s="274" t="s">
        <v>2858</v>
      </c>
      <c r="QRQ2062" s="274" t="s">
        <v>2858</v>
      </c>
      <c r="QRR2062" s="274" t="s">
        <v>2858</v>
      </c>
      <c r="QRS2062" s="274" t="s">
        <v>2858</v>
      </c>
      <c r="QRT2062" s="274" t="s">
        <v>2858</v>
      </c>
      <c r="QRU2062" s="274" t="s">
        <v>2858</v>
      </c>
      <c r="QRV2062" s="274" t="s">
        <v>2858</v>
      </c>
      <c r="QRW2062" s="274" t="s">
        <v>2858</v>
      </c>
      <c r="QRX2062" s="274" t="s">
        <v>2858</v>
      </c>
      <c r="QRY2062" s="274" t="s">
        <v>2858</v>
      </c>
      <c r="QRZ2062" s="274" t="s">
        <v>2858</v>
      </c>
      <c r="QSA2062" s="274" t="s">
        <v>2858</v>
      </c>
      <c r="QSB2062" s="274" t="s">
        <v>2858</v>
      </c>
      <c r="QSC2062" s="274" t="s">
        <v>2858</v>
      </c>
      <c r="QSD2062" s="274" t="s">
        <v>2858</v>
      </c>
      <c r="QSE2062" s="274" t="s">
        <v>2858</v>
      </c>
      <c r="QSF2062" s="274" t="s">
        <v>2858</v>
      </c>
      <c r="QSG2062" s="274" t="s">
        <v>2858</v>
      </c>
      <c r="QSH2062" s="274" t="s">
        <v>2858</v>
      </c>
      <c r="QSI2062" s="274" t="s">
        <v>2858</v>
      </c>
      <c r="QSJ2062" s="274" t="s">
        <v>2858</v>
      </c>
      <c r="QSK2062" s="274" t="s">
        <v>2858</v>
      </c>
      <c r="QSL2062" s="274" t="s">
        <v>2858</v>
      </c>
      <c r="QSM2062" s="274" t="s">
        <v>2858</v>
      </c>
      <c r="QSN2062" s="274" t="s">
        <v>2858</v>
      </c>
      <c r="QSO2062" s="274" t="s">
        <v>2858</v>
      </c>
      <c r="QSP2062" s="274" t="s">
        <v>2858</v>
      </c>
      <c r="QSQ2062" s="274" t="s">
        <v>2858</v>
      </c>
      <c r="QSR2062" s="274" t="s">
        <v>2858</v>
      </c>
      <c r="QSS2062" s="274" t="s">
        <v>2858</v>
      </c>
      <c r="QST2062" s="274" t="s">
        <v>2858</v>
      </c>
      <c r="QSU2062" s="274" t="s">
        <v>2858</v>
      </c>
      <c r="QSV2062" s="274" t="s">
        <v>2858</v>
      </c>
      <c r="QSW2062" s="274" t="s">
        <v>2858</v>
      </c>
      <c r="QSX2062" s="274" t="s">
        <v>2858</v>
      </c>
      <c r="QSY2062" s="274" t="s">
        <v>2858</v>
      </c>
      <c r="QSZ2062" s="274" t="s">
        <v>2858</v>
      </c>
      <c r="QTA2062" s="274" t="s">
        <v>2858</v>
      </c>
      <c r="QTB2062" s="274" t="s">
        <v>2858</v>
      </c>
      <c r="QTC2062" s="274" t="s">
        <v>2858</v>
      </c>
      <c r="QTD2062" s="274" t="s">
        <v>2858</v>
      </c>
      <c r="QTE2062" s="274" t="s">
        <v>2858</v>
      </c>
      <c r="QTF2062" s="274" t="s">
        <v>2858</v>
      </c>
      <c r="QTG2062" s="274" t="s">
        <v>2858</v>
      </c>
      <c r="QTH2062" s="274" t="s">
        <v>2858</v>
      </c>
      <c r="QTI2062" s="274" t="s">
        <v>2858</v>
      </c>
      <c r="QTJ2062" s="274" t="s">
        <v>2858</v>
      </c>
      <c r="QTK2062" s="274" t="s">
        <v>2858</v>
      </c>
      <c r="QTL2062" s="274" t="s">
        <v>2858</v>
      </c>
      <c r="QTM2062" s="274" t="s">
        <v>2858</v>
      </c>
      <c r="QTN2062" s="274" t="s">
        <v>2858</v>
      </c>
      <c r="QTO2062" s="274" t="s">
        <v>2858</v>
      </c>
      <c r="QTP2062" s="274" t="s">
        <v>2858</v>
      </c>
      <c r="QTQ2062" s="274" t="s">
        <v>2858</v>
      </c>
      <c r="QTR2062" s="274" t="s">
        <v>2858</v>
      </c>
      <c r="QTS2062" s="274" t="s">
        <v>2858</v>
      </c>
      <c r="QTT2062" s="274" t="s">
        <v>2858</v>
      </c>
      <c r="QTU2062" s="274" t="s">
        <v>2858</v>
      </c>
      <c r="QTV2062" s="274" t="s">
        <v>2858</v>
      </c>
      <c r="QTW2062" s="274" t="s">
        <v>2858</v>
      </c>
      <c r="QTX2062" s="274" t="s">
        <v>2858</v>
      </c>
      <c r="QTY2062" s="274" t="s">
        <v>2858</v>
      </c>
      <c r="QTZ2062" s="274" t="s">
        <v>2858</v>
      </c>
      <c r="QUA2062" s="274" t="s">
        <v>2858</v>
      </c>
      <c r="QUB2062" s="274" t="s">
        <v>2858</v>
      </c>
      <c r="QUC2062" s="274" t="s">
        <v>2858</v>
      </c>
      <c r="QUD2062" s="274" t="s">
        <v>2858</v>
      </c>
      <c r="QUE2062" s="274" t="s">
        <v>2858</v>
      </c>
      <c r="QUF2062" s="274" t="s">
        <v>2858</v>
      </c>
      <c r="QUG2062" s="274" t="s">
        <v>2858</v>
      </c>
      <c r="QUH2062" s="274" t="s">
        <v>2858</v>
      </c>
      <c r="QUI2062" s="274" t="s">
        <v>2858</v>
      </c>
      <c r="QUJ2062" s="274" t="s">
        <v>2858</v>
      </c>
      <c r="QUK2062" s="274" t="s">
        <v>2858</v>
      </c>
      <c r="QUL2062" s="274" t="s">
        <v>2858</v>
      </c>
      <c r="QUM2062" s="274" t="s">
        <v>2858</v>
      </c>
      <c r="QUN2062" s="274" t="s">
        <v>2858</v>
      </c>
      <c r="QUO2062" s="274" t="s">
        <v>2858</v>
      </c>
      <c r="QUP2062" s="274" t="s">
        <v>2858</v>
      </c>
      <c r="QUQ2062" s="274" t="s">
        <v>2858</v>
      </c>
      <c r="QUR2062" s="274" t="s">
        <v>2858</v>
      </c>
      <c r="QUS2062" s="274" t="s">
        <v>2858</v>
      </c>
      <c r="QUT2062" s="274" t="s">
        <v>2858</v>
      </c>
      <c r="QUU2062" s="274" t="s">
        <v>2858</v>
      </c>
      <c r="QUV2062" s="274" t="s">
        <v>2858</v>
      </c>
      <c r="QUW2062" s="274" t="s">
        <v>2858</v>
      </c>
      <c r="QUX2062" s="274" t="s">
        <v>2858</v>
      </c>
      <c r="QUY2062" s="274" t="s">
        <v>2858</v>
      </c>
      <c r="QUZ2062" s="274" t="s">
        <v>2858</v>
      </c>
      <c r="QVA2062" s="274" t="s">
        <v>2858</v>
      </c>
      <c r="QVB2062" s="274" t="s">
        <v>2858</v>
      </c>
      <c r="QVC2062" s="274" t="s">
        <v>2858</v>
      </c>
      <c r="QVD2062" s="274" t="s">
        <v>2858</v>
      </c>
      <c r="QVE2062" s="274" t="s">
        <v>2858</v>
      </c>
      <c r="QVF2062" s="274" t="s">
        <v>2858</v>
      </c>
      <c r="QVG2062" s="274" t="s">
        <v>2858</v>
      </c>
      <c r="QVH2062" s="274" t="s">
        <v>2858</v>
      </c>
      <c r="QVI2062" s="274" t="s">
        <v>2858</v>
      </c>
      <c r="QVJ2062" s="274" t="s">
        <v>2858</v>
      </c>
      <c r="QVK2062" s="274" t="s">
        <v>2858</v>
      </c>
      <c r="QVL2062" s="274" t="s">
        <v>2858</v>
      </c>
      <c r="QVM2062" s="274" t="s">
        <v>2858</v>
      </c>
      <c r="QVN2062" s="274" t="s">
        <v>2858</v>
      </c>
      <c r="QVO2062" s="274" t="s">
        <v>2858</v>
      </c>
      <c r="QVP2062" s="274" t="s">
        <v>2858</v>
      </c>
      <c r="QVQ2062" s="274" t="s">
        <v>2858</v>
      </c>
      <c r="QVR2062" s="274" t="s">
        <v>2858</v>
      </c>
      <c r="QVS2062" s="274" t="s">
        <v>2858</v>
      </c>
      <c r="QVT2062" s="274" t="s">
        <v>2858</v>
      </c>
      <c r="QVU2062" s="274" t="s">
        <v>2858</v>
      </c>
      <c r="QVV2062" s="274" t="s">
        <v>2858</v>
      </c>
      <c r="QVW2062" s="274" t="s">
        <v>2858</v>
      </c>
      <c r="QVX2062" s="274" t="s">
        <v>2858</v>
      </c>
      <c r="QVY2062" s="274" t="s">
        <v>2858</v>
      </c>
      <c r="QVZ2062" s="274" t="s">
        <v>2858</v>
      </c>
      <c r="QWA2062" s="274" t="s">
        <v>2858</v>
      </c>
      <c r="QWB2062" s="274" t="s">
        <v>2858</v>
      </c>
      <c r="QWC2062" s="274" t="s">
        <v>2858</v>
      </c>
      <c r="QWD2062" s="274" t="s">
        <v>2858</v>
      </c>
      <c r="QWE2062" s="274" t="s">
        <v>2858</v>
      </c>
      <c r="QWF2062" s="274" t="s">
        <v>2858</v>
      </c>
      <c r="QWG2062" s="274" t="s">
        <v>2858</v>
      </c>
      <c r="QWH2062" s="274" t="s">
        <v>2858</v>
      </c>
      <c r="QWI2062" s="274" t="s">
        <v>2858</v>
      </c>
      <c r="QWJ2062" s="274" t="s">
        <v>2858</v>
      </c>
      <c r="QWK2062" s="274" t="s">
        <v>2858</v>
      </c>
      <c r="QWL2062" s="274" t="s">
        <v>2858</v>
      </c>
      <c r="QWM2062" s="274" t="s">
        <v>2858</v>
      </c>
      <c r="QWN2062" s="274" t="s">
        <v>2858</v>
      </c>
      <c r="QWO2062" s="274" t="s">
        <v>2858</v>
      </c>
      <c r="QWP2062" s="274" t="s">
        <v>2858</v>
      </c>
      <c r="QWQ2062" s="274" t="s">
        <v>2858</v>
      </c>
      <c r="QWR2062" s="274" t="s">
        <v>2858</v>
      </c>
      <c r="QWS2062" s="274" t="s">
        <v>2858</v>
      </c>
      <c r="QWT2062" s="274" t="s">
        <v>2858</v>
      </c>
      <c r="QWU2062" s="274" t="s">
        <v>2858</v>
      </c>
      <c r="QWV2062" s="274" t="s">
        <v>2858</v>
      </c>
      <c r="QWW2062" s="274" t="s">
        <v>2858</v>
      </c>
      <c r="QWX2062" s="274" t="s">
        <v>2858</v>
      </c>
      <c r="QWY2062" s="274" t="s">
        <v>2858</v>
      </c>
      <c r="QWZ2062" s="274" t="s">
        <v>2858</v>
      </c>
      <c r="QXA2062" s="274" t="s">
        <v>2858</v>
      </c>
      <c r="QXB2062" s="274" t="s">
        <v>2858</v>
      </c>
      <c r="QXC2062" s="274" t="s">
        <v>2858</v>
      </c>
      <c r="QXD2062" s="274" t="s">
        <v>2858</v>
      </c>
      <c r="QXE2062" s="274" t="s">
        <v>2858</v>
      </c>
      <c r="QXF2062" s="274" t="s">
        <v>2858</v>
      </c>
      <c r="QXG2062" s="274" t="s">
        <v>2858</v>
      </c>
      <c r="QXH2062" s="274" t="s">
        <v>2858</v>
      </c>
      <c r="QXI2062" s="274" t="s">
        <v>2858</v>
      </c>
      <c r="QXJ2062" s="274" t="s">
        <v>2858</v>
      </c>
      <c r="QXK2062" s="274" t="s">
        <v>2858</v>
      </c>
      <c r="QXL2062" s="274" t="s">
        <v>2858</v>
      </c>
      <c r="QXM2062" s="274" t="s">
        <v>2858</v>
      </c>
      <c r="QXN2062" s="274" t="s">
        <v>2858</v>
      </c>
      <c r="QXO2062" s="274" t="s">
        <v>2858</v>
      </c>
      <c r="QXP2062" s="274" t="s">
        <v>2858</v>
      </c>
      <c r="QXQ2062" s="274" t="s">
        <v>2858</v>
      </c>
      <c r="QXR2062" s="274" t="s">
        <v>2858</v>
      </c>
      <c r="QXS2062" s="274" t="s">
        <v>2858</v>
      </c>
      <c r="QXT2062" s="274" t="s">
        <v>2858</v>
      </c>
      <c r="QXU2062" s="274" t="s">
        <v>2858</v>
      </c>
      <c r="QXV2062" s="274" t="s">
        <v>2858</v>
      </c>
      <c r="QXW2062" s="274" t="s">
        <v>2858</v>
      </c>
      <c r="QXX2062" s="274" t="s">
        <v>2858</v>
      </c>
      <c r="QXY2062" s="274" t="s">
        <v>2858</v>
      </c>
      <c r="QXZ2062" s="274" t="s">
        <v>2858</v>
      </c>
      <c r="QYA2062" s="274" t="s">
        <v>2858</v>
      </c>
      <c r="QYB2062" s="274" t="s">
        <v>2858</v>
      </c>
      <c r="QYC2062" s="274" t="s">
        <v>2858</v>
      </c>
      <c r="QYD2062" s="274" t="s">
        <v>2858</v>
      </c>
      <c r="QYE2062" s="274" t="s">
        <v>2858</v>
      </c>
      <c r="QYF2062" s="274" t="s">
        <v>2858</v>
      </c>
      <c r="QYG2062" s="274" t="s">
        <v>2858</v>
      </c>
      <c r="QYH2062" s="274" t="s">
        <v>2858</v>
      </c>
      <c r="QYI2062" s="274" t="s">
        <v>2858</v>
      </c>
      <c r="QYJ2062" s="274" t="s">
        <v>2858</v>
      </c>
      <c r="QYK2062" s="274" t="s">
        <v>2858</v>
      </c>
      <c r="QYL2062" s="274" t="s">
        <v>2858</v>
      </c>
      <c r="QYM2062" s="274" t="s">
        <v>2858</v>
      </c>
      <c r="QYN2062" s="274" t="s">
        <v>2858</v>
      </c>
      <c r="QYO2062" s="274" t="s">
        <v>2858</v>
      </c>
      <c r="QYP2062" s="274" t="s">
        <v>2858</v>
      </c>
      <c r="QYQ2062" s="274" t="s">
        <v>2858</v>
      </c>
      <c r="QYR2062" s="274" t="s">
        <v>2858</v>
      </c>
      <c r="QYS2062" s="274" t="s">
        <v>2858</v>
      </c>
      <c r="QYT2062" s="274" t="s">
        <v>2858</v>
      </c>
      <c r="QYU2062" s="274" t="s">
        <v>2858</v>
      </c>
      <c r="QYV2062" s="274" t="s">
        <v>2858</v>
      </c>
      <c r="QYW2062" s="274" t="s">
        <v>2858</v>
      </c>
      <c r="QYX2062" s="274" t="s">
        <v>2858</v>
      </c>
      <c r="QYY2062" s="274" t="s">
        <v>2858</v>
      </c>
      <c r="QYZ2062" s="274" t="s">
        <v>2858</v>
      </c>
      <c r="QZA2062" s="274" t="s">
        <v>2858</v>
      </c>
      <c r="QZB2062" s="274" t="s">
        <v>2858</v>
      </c>
      <c r="QZC2062" s="274" t="s">
        <v>2858</v>
      </c>
      <c r="QZD2062" s="274" t="s">
        <v>2858</v>
      </c>
      <c r="QZE2062" s="274" t="s">
        <v>2858</v>
      </c>
      <c r="QZF2062" s="274" t="s">
        <v>2858</v>
      </c>
      <c r="QZG2062" s="274" t="s">
        <v>2858</v>
      </c>
      <c r="QZH2062" s="274" t="s">
        <v>2858</v>
      </c>
      <c r="QZI2062" s="274" t="s">
        <v>2858</v>
      </c>
      <c r="QZJ2062" s="274" t="s">
        <v>2858</v>
      </c>
      <c r="QZK2062" s="274" t="s">
        <v>2858</v>
      </c>
      <c r="QZL2062" s="274" t="s">
        <v>2858</v>
      </c>
      <c r="QZM2062" s="274" t="s">
        <v>2858</v>
      </c>
      <c r="QZN2062" s="274" t="s">
        <v>2858</v>
      </c>
      <c r="QZO2062" s="274" t="s">
        <v>2858</v>
      </c>
      <c r="QZP2062" s="274" t="s">
        <v>2858</v>
      </c>
      <c r="QZQ2062" s="274" t="s">
        <v>2858</v>
      </c>
      <c r="QZR2062" s="274" t="s">
        <v>2858</v>
      </c>
      <c r="QZS2062" s="274" t="s">
        <v>2858</v>
      </c>
      <c r="QZT2062" s="274" t="s">
        <v>2858</v>
      </c>
      <c r="QZU2062" s="274" t="s">
        <v>2858</v>
      </c>
      <c r="QZV2062" s="274" t="s">
        <v>2858</v>
      </c>
      <c r="QZW2062" s="274" t="s">
        <v>2858</v>
      </c>
      <c r="QZX2062" s="274" t="s">
        <v>2858</v>
      </c>
      <c r="QZY2062" s="274" t="s">
        <v>2858</v>
      </c>
      <c r="QZZ2062" s="274" t="s">
        <v>2858</v>
      </c>
      <c r="RAA2062" s="274" t="s">
        <v>2858</v>
      </c>
      <c r="RAB2062" s="274" t="s">
        <v>2858</v>
      </c>
      <c r="RAC2062" s="274" t="s">
        <v>2858</v>
      </c>
      <c r="RAD2062" s="274" t="s">
        <v>2858</v>
      </c>
      <c r="RAE2062" s="274" t="s">
        <v>2858</v>
      </c>
      <c r="RAF2062" s="274" t="s">
        <v>2858</v>
      </c>
      <c r="RAG2062" s="274" t="s">
        <v>2858</v>
      </c>
      <c r="RAH2062" s="274" t="s">
        <v>2858</v>
      </c>
      <c r="RAI2062" s="274" t="s">
        <v>2858</v>
      </c>
      <c r="RAJ2062" s="274" t="s">
        <v>2858</v>
      </c>
      <c r="RAK2062" s="274" t="s">
        <v>2858</v>
      </c>
      <c r="RAL2062" s="274" t="s">
        <v>2858</v>
      </c>
      <c r="RAM2062" s="274" t="s">
        <v>2858</v>
      </c>
      <c r="RAN2062" s="274" t="s">
        <v>2858</v>
      </c>
      <c r="RAO2062" s="274" t="s">
        <v>2858</v>
      </c>
      <c r="RAP2062" s="274" t="s">
        <v>2858</v>
      </c>
      <c r="RAQ2062" s="274" t="s">
        <v>2858</v>
      </c>
      <c r="RAR2062" s="274" t="s">
        <v>2858</v>
      </c>
      <c r="RAS2062" s="274" t="s">
        <v>2858</v>
      </c>
      <c r="RAT2062" s="274" t="s">
        <v>2858</v>
      </c>
      <c r="RAU2062" s="274" t="s">
        <v>2858</v>
      </c>
      <c r="RAV2062" s="274" t="s">
        <v>2858</v>
      </c>
      <c r="RAW2062" s="274" t="s">
        <v>2858</v>
      </c>
      <c r="RAX2062" s="274" t="s">
        <v>2858</v>
      </c>
      <c r="RAY2062" s="274" t="s">
        <v>2858</v>
      </c>
      <c r="RAZ2062" s="274" t="s">
        <v>2858</v>
      </c>
      <c r="RBA2062" s="274" t="s">
        <v>2858</v>
      </c>
      <c r="RBB2062" s="274" t="s">
        <v>2858</v>
      </c>
      <c r="RBC2062" s="274" t="s">
        <v>2858</v>
      </c>
      <c r="RBD2062" s="274" t="s">
        <v>2858</v>
      </c>
      <c r="RBE2062" s="274" t="s">
        <v>2858</v>
      </c>
      <c r="RBF2062" s="274" t="s">
        <v>2858</v>
      </c>
      <c r="RBG2062" s="274" t="s">
        <v>2858</v>
      </c>
      <c r="RBH2062" s="274" t="s">
        <v>2858</v>
      </c>
      <c r="RBI2062" s="274" t="s">
        <v>2858</v>
      </c>
      <c r="RBJ2062" s="274" t="s">
        <v>2858</v>
      </c>
      <c r="RBK2062" s="274" t="s">
        <v>2858</v>
      </c>
      <c r="RBL2062" s="274" t="s">
        <v>2858</v>
      </c>
      <c r="RBM2062" s="274" t="s">
        <v>2858</v>
      </c>
      <c r="RBN2062" s="274" t="s">
        <v>2858</v>
      </c>
      <c r="RBO2062" s="274" t="s">
        <v>2858</v>
      </c>
      <c r="RBP2062" s="274" t="s">
        <v>2858</v>
      </c>
      <c r="RBQ2062" s="274" t="s">
        <v>2858</v>
      </c>
      <c r="RBR2062" s="274" t="s">
        <v>2858</v>
      </c>
      <c r="RBS2062" s="274" t="s">
        <v>2858</v>
      </c>
      <c r="RBT2062" s="274" t="s">
        <v>2858</v>
      </c>
      <c r="RBU2062" s="274" t="s">
        <v>2858</v>
      </c>
      <c r="RBV2062" s="274" t="s">
        <v>2858</v>
      </c>
      <c r="RBW2062" s="274" t="s">
        <v>2858</v>
      </c>
      <c r="RBX2062" s="274" t="s">
        <v>2858</v>
      </c>
      <c r="RBY2062" s="274" t="s">
        <v>2858</v>
      </c>
      <c r="RBZ2062" s="274" t="s">
        <v>2858</v>
      </c>
      <c r="RCA2062" s="274" t="s">
        <v>2858</v>
      </c>
      <c r="RCB2062" s="274" t="s">
        <v>2858</v>
      </c>
      <c r="RCC2062" s="274" t="s">
        <v>2858</v>
      </c>
      <c r="RCD2062" s="274" t="s">
        <v>2858</v>
      </c>
      <c r="RCE2062" s="274" t="s">
        <v>2858</v>
      </c>
      <c r="RCF2062" s="274" t="s">
        <v>2858</v>
      </c>
      <c r="RCG2062" s="274" t="s">
        <v>2858</v>
      </c>
      <c r="RCH2062" s="274" t="s">
        <v>2858</v>
      </c>
      <c r="RCI2062" s="274" t="s">
        <v>2858</v>
      </c>
      <c r="RCJ2062" s="274" t="s">
        <v>2858</v>
      </c>
      <c r="RCK2062" s="274" t="s">
        <v>2858</v>
      </c>
      <c r="RCL2062" s="274" t="s">
        <v>2858</v>
      </c>
      <c r="RCM2062" s="274" t="s">
        <v>2858</v>
      </c>
      <c r="RCN2062" s="274" t="s">
        <v>2858</v>
      </c>
      <c r="RCO2062" s="274" t="s">
        <v>2858</v>
      </c>
      <c r="RCP2062" s="274" t="s">
        <v>2858</v>
      </c>
      <c r="RCQ2062" s="274" t="s">
        <v>2858</v>
      </c>
      <c r="RCR2062" s="274" t="s">
        <v>2858</v>
      </c>
      <c r="RCS2062" s="274" t="s">
        <v>2858</v>
      </c>
      <c r="RCT2062" s="274" t="s">
        <v>2858</v>
      </c>
      <c r="RCU2062" s="274" t="s">
        <v>2858</v>
      </c>
      <c r="RCV2062" s="274" t="s">
        <v>2858</v>
      </c>
      <c r="RCW2062" s="274" t="s">
        <v>2858</v>
      </c>
      <c r="RCX2062" s="274" t="s">
        <v>2858</v>
      </c>
      <c r="RCY2062" s="274" t="s">
        <v>2858</v>
      </c>
      <c r="RCZ2062" s="274" t="s">
        <v>2858</v>
      </c>
      <c r="RDA2062" s="274" t="s">
        <v>2858</v>
      </c>
      <c r="RDB2062" s="274" t="s">
        <v>2858</v>
      </c>
      <c r="RDC2062" s="274" t="s">
        <v>2858</v>
      </c>
      <c r="RDD2062" s="274" t="s">
        <v>2858</v>
      </c>
      <c r="RDE2062" s="274" t="s">
        <v>2858</v>
      </c>
      <c r="RDF2062" s="274" t="s">
        <v>2858</v>
      </c>
      <c r="RDG2062" s="274" t="s">
        <v>2858</v>
      </c>
      <c r="RDH2062" s="274" t="s">
        <v>2858</v>
      </c>
      <c r="RDI2062" s="274" t="s">
        <v>2858</v>
      </c>
      <c r="RDJ2062" s="274" t="s">
        <v>2858</v>
      </c>
      <c r="RDK2062" s="274" t="s">
        <v>2858</v>
      </c>
      <c r="RDL2062" s="274" t="s">
        <v>2858</v>
      </c>
      <c r="RDM2062" s="274" t="s">
        <v>2858</v>
      </c>
      <c r="RDN2062" s="274" t="s">
        <v>2858</v>
      </c>
      <c r="RDO2062" s="274" t="s">
        <v>2858</v>
      </c>
      <c r="RDP2062" s="274" t="s">
        <v>2858</v>
      </c>
      <c r="RDQ2062" s="274" t="s">
        <v>2858</v>
      </c>
      <c r="RDR2062" s="274" t="s">
        <v>2858</v>
      </c>
      <c r="RDS2062" s="274" t="s">
        <v>2858</v>
      </c>
      <c r="RDT2062" s="274" t="s">
        <v>2858</v>
      </c>
      <c r="RDU2062" s="274" t="s">
        <v>2858</v>
      </c>
      <c r="RDV2062" s="274" t="s">
        <v>2858</v>
      </c>
      <c r="RDW2062" s="274" t="s">
        <v>2858</v>
      </c>
      <c r="RDX2062" s="274" t="s">
        <v>2858</v>
      </c>
      <c r="RDY2062" s="274" t="s">
        <v>2858</v>
      </c>
      <c r="RDZ2062" s="274" t="s">
        <v>2858</v>
      </c>
      <c r="REA2062" s="274" t="s">
        <v>2858</v>
      </c>
      <c r="REB2062" s="274" t="s">
        <v>2858</v>
      </c>
      <c r="REC2062" s="274" t="s">
        <v>2858</v>
      </c>
      <c r="RED2062" s="274" t="s">
        <v>2858</v>
      </c>
      <c r="REE2062" s="274" t="s">
        <v>2858</v>
      </c>
      <c r="REF2062" s="274" t="s">
        <v>2858</v>
      </c>
      <c r="REG2062" s="274" t="s">
        <v>2858</v>
      </c>
      <c r="REH2062" s="274" t="s">
        <v>2858</v>
      </c>
      <c r="REI2062" s="274" t="s">
        <v>2858</v>
      </c>
      <c r="REJ2062" s="274" t="s">
        <v>2858</v>
      </c>
      <c r="REK2062" s="274" t="s">
        <v>2858</v>
      </c>
      <c r="REL2062" s="274" t="s">
        <v>2858</v>
      </c>
      <c r="REM2062" s="274" t="s">
        <v>2858</v>
      </c>
      <c r="REN2062" s="274" t="s">
        <v>2858</v>
      </c>
      <c r="REO2062" s="274" t="s">
        <v>2858</v>
      </c>
      <c r="REP2062" s="274" t="s">
        <v>2858</v>
      </c>
      <c r="REQ2062" s="274" t="s">
        <v>2858</v>
      </c>
      <c r="RER2062" s="274" t="s">
        <v>2858</v>
      </c>
      <c r="RES2062" s="274" t="s">
        <v>2858</v>
      </c>
      <c r="RET2062" s="274" t="s">
        <v>2858</v>
      </c>
      <c r="REU2062" s="274" t="s">
        <v>2858</v>
      </c>
      <c r="REV2062" s="274" t="s">
        <v>2858</v>
      </c>
      <c r="REW2062" s="274" t="s">
        <v>2858</v>
      </c>
      <c r="REX2062" s="274" t="s">
        <v>2858</v>
      </c>
      <c r="REY2062" s="274" t="s">
        <v>2858</v>
      </c>
      <c r="REZ2062" s="274" t="s">
        <v>2858</v>
      </c>
      <c r="RFA2062" s="274" t="s">
        <v>2858</v>
      </c>
      <c r="RFB2062" s="274" t="s">
        <v>2858</v>
      </c>
      <c r="RFC2062" s="274" t="s">
        <v>2858</v>
      </c>
      <c r="RFD2062" s="274" t="s">
        <v>2858</v>
      </c>
      <c r="RFE2062" s="274" t="s">
        <v>2858</v>
      </c>
      <c r="RFF2062" s="274" t="s">
        <v>2858</v>
      </c>
      <c r="RFG2062" s="274" t="s">
        <v>2858</v>
      </c>
      <c r="RFH2062" s="274" t="s">
        <v>2858</v>
      </c>
      <c r="RFI2062" s="274" t="s">
        <v>2858</v>
      </c>
      <c r="RFJ2062" s="274" t="s">
        <v>2858</v>
      </c>
      <c r="RFK2062" s="274" t="s">
        <v>2858</v>
      </c>
      <c r="RFL2062" s="274" t="s">
        <v>2858</v>
      </c>
      <c r="RFM2062" s="274" t="s">
        <v>2858</v>
      </c>
      <c r="RFN2062" s="274" t="s">
        <v>2858</v>
      </c>
      <c r="RFO2062" s="274" t="s">
        <v>2858</v>
      </c>
      <c r="RFP2062" s="274" t="s">
        <v>2858</v>
      </c>
      <c r="RFQ2062" s="274" t="s">
        <v>2858</v>
      </c>
      <c r="RFR2062" s="274" t="s">
        <v>2858</v>
      </c>
      <c r="RFS2062" s="274" t="s">
        <v>2858</v>
      </c>
      <c r="RFT2062" s="274" t="s">
        <v>2858</v>
      </c>
      <c r="RFU2062" s="274" t="s">
        <v>2858</v>
      </c>
      <c r="RFV2062" s="274" t="s">
        <v>2858</v>
      </c>
      <c r="RFW2062" s="274" t="s">
        <v>2858</v>
      </c>
      <c r="RFX2062" s="274" t="s">
        <v>2858</v>
      </c>
      <c r="RFY2062" s="274" t="s">
        <v>2858</v>
      </c>
      <c r="RFZ2062" s="274" t="s">
        <v>2858</v>
      </c>
      <c r="RGA2062" s="274" t="s">
        <v>2858</v>
      </c>
      <c r="RGB2062" s="274" t="s">
        <v>2858</v>
      </c>
      <c r="RGC2062" s="274" t="s">
        <v>2858</v>
      </c>
      <c r="RGD2062" s="274" t="s">
        <v>2858</v>
      </c>
      <c r="RGE2062" s="274" t="s">
        <v>2858</v>
      </c>
      <c r="RGF2062" s="274" t="s">
        <v>2858</v>
      </c>
      <c r="RGG2062" s="274" t="s">
        <v>2858</v>
      </c>
      <c r="RGH2062" s="274" t="s">
        <v>2858</v>
      </c>
      <c r="RGI2062" s="274" t="s">
        <v>2858</v>
      </c>
      <c r="RGJ2062" s="274" t="s">
        <v>2858</v>
      </c>
      <c r="RGK2062" s="274" t="s">
        <v>2858</v>
      </c>
      <c r="RGL2062" s="274" t="s">
        <v>2858</v>
      </c>
      <c r="RGM2062" s="274" t="s">
        <v>2858</v>
      </c>
      <c r="RGN2062" s="274" t="s">
        <v>2858</v>
      </c>
      <c r="RGO2062" s="274" t="s">
        <v>2858</v>
      </c>
      <c r="RGP2062" s="274" t="s">
        <v>2858</v>
      </c>
      <c r="RGQ2062" s="274" t="s">
        <v>2858</v>
      </c>
      <c r="RGR2062" s="274" t="s">
        <v>2858</v>
      </c>
      <c r="RGS2062" s="274" t="s">
        <v>2858</v>
      </c>
      <c r="RGT2062" s="274" t="s">
        <v>2858</v>
      </c>
      <c r="RGU2062" s="274" t="s">
        <v>2858</v>
      </c>
      <c r="RGV2062" s="274" t="s">
        <v>2858</v>
      </c>
      <c r="RGW2062" s="274" t="s">
        <v>2858</v>
      </c>
      <c r="RGX2062" s="274" t="s">
        <v>2858</v>
      </c>
      <c r="RGY2062" s="274" t="s">
        <v>2858</v>
      </c>
      <c r="RGZ2062" s="274" t="s">
        <v>2858</v>
      </c>
      <c r="RHA2062" s="274" t="s">
        <v>2858</v>
      </c>
      <c r="RHB2062" s="274" t="s">
        <v>2858</v>
      </c>
      <c r="RHC2062" s="274" t="s">
        <v>2858</v>
      </c>
      <c r="RHD2062" s="274" t="s">
        <v>2858</v>
      </c>
      <c r="RHE2062" s="274" t="s">
        <v>2858</v>
      </c>
      <c r="RHF2062" s="274" t="s">
        <v>2858</v>
      </c>
      <c r="RHG2062" s="274" t="s">
        <v>2858</v>
      </c>
      <c r="RHH2062" s="274" t="s">
        <v>2858</v>
      </c>
      <c r="RHI2062" s="274" t="s">
        <v>2858</v>
      </c>
      <c r="RHJ2062" s="274" t="s">
        <v>2858</v>
      </c>
      <c r="RHK2062" s="274" t="s">
        <v>2858</v>
      </c>
      <c r="RHL2062" s="274" t="s">
        <v>2858</v>
      </c>
      <c r="RHM2062" s="274" t="s">
        <v>2858</v>
      </c>
      <c r="RHN2062" s="274" t="s">
        <v>2858</v>
      </c>
      <c r="RHO2062" s="274" t="s">
        <v>2858</v>
      </c>
      <c r="RHP2062" s="274" t="s">
        <v>2858</v>
      </c>
      <c r="RHQ2062" s="274" t="s">
        <v>2858</v>
      </c>
      <c r="RHR2062" s="274" t="s">
        <v>2858</v>
      </c>
      <c r="RHS2062" s="274" t="s">
        <v>2858</v>
      </c>
      <c r="RHT2062" s="274" t="s">
        <v>2858</v>
      </c>
      <c r="RHU2062" s="274" t="s">
        <v>2858</v>
      </c>
      <c r="RHV2062" s="274" t="s">
        <v>2858</v>
      </c>
      <c r="RHW2062" s="274" t="s">
        <v>2858</v>
      </c>
      <c r="RHX2062" s="274" t="s">
        <v>2858</v>
      </c>
      <c r="RHY2062" s="274" t="s">
        <v>2858</v>
      </c>
      <c r="RHZ2062" s="274" t="s">
        <v>2858</v>
      </c>
      <c r="RIA2062" s="274" t="s">
        <v>2858</v>
      </c>
      <c r="RIB2062" s="274" t="s">
        <v>2858</v>
      </c>
      <c r="RIC2062" s="274" t="s">
        <v>2858</v>
      </c>
      <c r="RID2062" s="274" t="s">
        <v>2858</v>
      </c>
      <c r="RIE2062" s="274" t="s">
        <v>2858</v>
      </c>
      <c r="RIF2062" s="274" t="s">
        <v>2858</v>
      </c>
      <c r="RIG2062" s="274" t="s">
        <v>2858</v>
      </c>
      <c r="RIH2062" s="274" t="s">
        <v>2858</v>
      </c>
      <c r="RII2062" s="274" t="s">
        <v>2858</v>
      </c>
      <c r="RIJ2062" s="274" t="s">
        <v>2858</v>
      </c>
      <c r="RIK2062" s="274" t="s">
        <v>2858</v>
      </c>
      <c r="RIL2062" s="274" t="s">
        <v>2858</v>
      </c>
      <c r="RIM2062" s="274" t="s">
        <v>2858</v>
      </c>
      <c r="RIN2062" s="274" t="s">
        <v>2858</v>
      </c>
      <c r="RIO2062" s="274" t="s">
        <v>2858</v>
      </c>
      <c r="RIP2062" s="274" t="s">
        <v>2858</v>
      </c>
      <c r="RIQ2062" s="274" t="s">
        <v>2858</v>
      </c>
      <c r="RIR2062" s="274" t="s">
        <v>2858</v>
      </c>
      <c r="RIS2062" s="274" t="s">
        <v>2858</v>
      </c>
      <c r="RIT2062" s="274" t="s">
        <v>2858</v>
      </c>
      <c r="RIU2062" s="274" t="s">
        <v>2858</v>
      </c>
      <c r="RIV2062" s="274" t="s">
        <v>2858</v>
      </c>
      <c r="RIW2062" s="274" t="s">
        <v>2858</v>
      </c>
      <c r="RIX2062" s="274" t="s">
        <v>2858</v>
      </c>
      <c r="RIY2062" s="274" t="s">
        <v>2858</v>
      </c>
      <c r="RIZ2062" s="274" t="s">
        <v>2858</v>
      </c>
      <c r="RJA2062" s="274" t="s">
        <v>2858</v>
      </c>
      <c r="RJB2062" s="274" t="s">
        <v>2858</v>
      </c>
      <c r="RJC2062" s="274" t="s">
        <v>2858</v>
      </c>
      <c r="RJD2062" s="274" t="s">
        <v>2858</v>
      </c>
      <c r="RJE2062" s="274" t="s">
        <v>2858</v>
      </c>
      <c r="RJF2062" s="274" t="s">
        <v>2858</v>
      </c>
      <c r="RJG2062" s="274" t="s">
        <v>2858</v>
      </c>
      <c r="RJH2062" s="274" t="s">
        <v>2858</v>
      </c>
      <c r="RJI2062" s="274" t="s">
        <v>2858</v>
      </c>
      <c r="RJJ2062" s="274" t="s">
        <v>2858</v>
      </c>
      <c r="RJK2062" s="274" t="s">
        <v>2858</v>
      </c>
      <c r="RJL2062" s="274" t="s">
        <v>2858</v>
      </c>
      <c r="RJM2062" s="274" t="s">
        <v>2858</v>
      </c>
      <c r="RJN2062" s="274" t="s">
        <v>2858</v>
      </c>
      <c r="RJO2062" s="274" t="s">
        <v>2858</v>
      </c>
      <c r="RJP2062" s="274" t="s">
        <v>2858</v>
      </c>
      <c r="RJQ2062" s="274" t="s">
        <v>2858</v>
      </c>
      <c r="RJR2062" s="274" t="s">
        <v>2858</v>
      </c>
      <c r="RJS2062" s="274" t="s">
        <v>2858</v>
      </c>
      <c r="RJT2062" s="274" t="s">
        <v>2858</v>
      </c>
      <c r="RJU2062" s="274" t="s">
        <v>2858</v>
      </c>
      <c r="RJV2062" s="274" t="s">
        <v>2858</v>
      </c>
      <c r="RJW2062" s="274" t="s">
        <v>2858</v>
      </c>
      <c r="RJX2062" s="274" t="s">
        <v>2858</v>
      </c>
      <c r="RJY2062" s="274" t="s">
        <v>2858</v>
      </c>
      <c r="RJZ2062" s="274" t="s">
        <v>2858</v>
      </c>
      <c r="RKA2062" s="274" t="s">
        <v>2858</v>
      </c>
      <c r="RKB2062" s="274" t="s">
        <v>2858</v>
      </c>
      <c r="RKC2062" s="274" t="s">
        <v>2858</v>
      </c>
      <c r="RKD2062" s="274" t="s">
        <v>2858</v>
      </c>
      <c r="RKE2062" s="274" t="s">
        <v>2858</v>
      </c>
      <c r="RKF2062" s="274" t="s">
        <v>2858</v>
      </c>
      <c r="RKG2062" s="274" t="s">
        <v>2858</v>
      </c>
      <c r="RKH2062" s="274" t="s">
        <v>2858</v>
      </c>
      <c r="RKI2062" s="274" t="s">
        <v>2858</v>
      </c>
      <c r="RKJ2062" s="274" t="s">
        <v>2858</v>
      </c>
      <c r="RKK2062" s="274" t="s">
        <v>2858</v>
      </c>
      <c r="RKL2062" s="274" t="s">
        <v>2858</v>
      </c>
      <c r="RKM2062" s="274" t="s">
        <v>2858</v>
      </c>
      <c r="RKN2062" s="274" t="s">
        <v>2858</v>
      </c>
      <c r="RKO2062" s="274" t="s">
        <v>2858</v>
      </c>
      <c r="RKP2062" s="274" t="s">
        <v>2858</v>
      </c>
      <c r="RKQ2062" s="274" t="s">
        <v>2858</v>
      </c>
      <c r="RKR2062" s="274" t="s">
        <v>2858</v>
      </c>
      <c r="RKS2062" s="274" t="s">
        <v>2858</v>
      </c>
      <c r="RKT2062" s="274" t="s">
        <v>2858</v>
      </c>
      <c r="RKU2062" s="274" t="s">
        <v>2858</v>
      </c>
      <c r="RKV2062" s="274" t="s">
        <v>2858</v>
      </c>
      <c r="RKW2062" s="274" t="s">
        <v>2858</v>
      </c>
      <c r="RKX2062" s="274" t="s">
        <v>2858</v>
      </c>
      <c r="RKY2062" s="274" t="s">
        <v>2858</v>
      </c>
      <c r="RKZ2062" s="274" t="s">
        <v>2858</v>
      </c>
      <c r="RLA2062" s="274" t="s">
        <v>2858</v>
      </c>
      <c r="RLB2062" s="274" t="s">
        <v>2858</v>
      </c>
      <c r="RLC2062" s="274" t="s">
        <v>2858</v>
      </c>
      <c r="RLD2062" s="274" t="s">
        <v>2858</v>
      </c>
      <c r="RLE2062" s="274" t="s">
        <v>2858</v>
      </c>
      <c r="RLF2062" s="274" t="s">
        <v>2858</v>
      </c>
      <c r="RLG2062" s="274" t="s">
        <v>2858</v>
      </c>
      <c r="RLH2062" s="274" t="s">
        <v>2858</v>
      </c>
      <c r="RLI2062" s="274" t="s">
        <v>2858</v>
      </c>
      <c r="RLJ2062" s="274" t="s">
        <v>2858</v>
      </c>
      <c r="RLK2062" s="274" t="s">
        <v>2858</v>
      </c>
      <c r="RLL2062" s="274" t="s">
        <v>2858</v>
      </c>
      <c r="RLM2062" s="274" t="s">
        <v>2858</v>
      </c>
      <c r="RLN2062" s="274" t="s">
        <v>2858</v>
      </c>
      <c r="RLO2062" s="274" t="s">
        <v>2858</v>
      </c>
      <c r="RLP2062" s="274" t="s">
        <v>2858</v>
      </c>
      <c r="RLQ2062" s="274" t="s">
        <v>2858</v>
      </c>
      <c r="RLR2062" s="274" t="s">
        <v>2858</v>
      </c>
      <c r="RLS2062" s="274" t="s">
        <v>2858</v>
      </c>
      <c r="RLT2062" s="274" t="s">
        <v>2858</v>
      </c>
      <c r="RLU2062" s="274" t="s">
        <v>2858</v>
      </c>
      <c r="RLV2062" s="274" t="s">
        <v>2858</v>
      </c>
      <c r="RLW2062" s="274" t="s">
        <v>2858</v>
      </c>
      <c r="RLX2062" s="274" t="s">
        <v>2858</v>
      </c>
      <c r="RLY2062" s="274" t="s">
        <v>2858</v>
      </c>
      <c r="RLZ2062" s="274" t="s">
        <v>2858</v>
      </c>
      <c r="RMA2062" s="274" t="s">
        <v>2858</v>
      </c>
      <c r="RMB2062" s="274" t="s">
        <v>2858</v>
      </c>
      <c r="RMC2062" s="274" t="s">
        <v>2858</v>
      </c>
      <c r="RMD2062" s="274" t="s">
        <v>2858</v>
      </c>
      <c r="RME2062" s="274" t="s">
        <v>2858</v>
      </c>
      <c r="RMF2062" s="274" t="s">
        <v>2858</v>
      </c>
      <c r="RMG2062" s="274" t="s">
        <v>2858</v>
      </c>
      <c r="RMH2062" s="274" t="s">
        <v>2858</v>
      </c>
      <c r="RMI2062" s="274" t="s">
        <v>2858</v>
      </c>
      <c r="RMJ2062" s="274" t="s">
        <v>2858</v>
      </c>
      <c r="RMK2062" s="274" t="s">
        <v>2858</v>
      </c>
      <c r="RML2062" s="274" t="s">
        <v>2858</v>
      </c>
      <c r="RMM2062" s="274" t="s">
        <v>2858</v>
      </c>
      <c r="RMN2062" s="274" t="s">
        <v>2858</v>
      </c>
      <c r="RMO2062" s="274" t="s">
        <v>2858</v>
      </c>
      <c r="RMP2062" s="274" t="s">
        <v>2858</v>
      </c>
      <c r="RMQ2062" s="274" t="s">
        <v>2858</v>
      </c>
      <c r="RMR2062" s="274" t="s">
        <v>2858</v>
      </c>
      <c r="RMS2062" s="274" t="s">
        <v>2858</v>
      </c>
      <c r="RMT2062" s="274" t="s">
        <v>2858</v>
      </c>
      <c r="RMU2062" s="274" t="s">
        <v>2858</v>
      </c>
      <c r="RMV2062" s="274" t="s">
        <v>2858</v>
      </c>
      <c r="RMW2062" s="274" t="s">
        <v>2858</v>
      </c>
      <c r="RMX2062" s="274" t="s">
        <v>2858</v>
      </c>
      <c r="RMY2062" s="274" t="s">
        <v>2858</v>
      </c>
      <c r="RMZ2062" s="274" t="s">
        <v>2858</v>
      </c>
      <c r="RNA2062" s="274" t="s">
        <v>2858</v>
      </c>
      <c r="RNB2062" s="274" t="s">
        <v>2858</v>
      </c>
      <c r="RNC2062" s="274" t="s">
        <v>2858</v>
      </c>
      <c r="RND2062" s="274" t="s">
        <v>2858</v>
      </c>
      <c r="RNE2062" s="274" t="s">
        <v>2858</v>
      </c>
      <c r="RNF2062" s="274" t="s">
        <v>2858</v>
      </c>
      <c r="RNG2062" s="274" t="s">
        <v>2858</v>
      </c>
      <c r="RNH2062" s="274" t="s">
        <v>2858</v>
      </c>
      <c r="RNI2062" s="274" t="s">
        <v>2858</v>
      </c>
      <c r="RNJ2062" s="274" t="s">
        <v>2858</v>
      </c>
      <c r="RNK2062" s="274" t="s">
        <v>2858</v>
      </c>
      <c r="RNL2062" s="274" t="s">
        <v>2858</v>
      </c>
      <c r="RNM2062" s="274" t="s">
        <v>2858</v>
      </c>
      <c r="RNN2062" s="274" t="s">
        <v>2858</v>
      </c>
      <c r="RNO2062" s="274" t="s">
        <v>2858</v>
      </c>
      <c r="RNP2062" s="274" t="s">
        <v>2858</v>
      </c>
      <c r="RNQ2062" s="274" t="s">
        <v>2858</v>
      </c>
      <c r="RNR2062" s="274" t="s">
        <v>2858</v>
      </c>
      <c r="RNS2062" s="274" t="s">
        <v>2858</v>
      </c>
      <c r="RNT2062" s="274" t="s">
        <v>2858</v>
      </c>
      <c r="RNU2062" s="274" t="s">
        <v>2858</v>
      </c>
      <c r="RNV2062" s="274" t="s">
        <v>2858</v>
      </c>
      <c r="RNW2062" s="274" t="s">
        <v>2858</v>
      </c>
      <c r="RNX2062" s="274" t="s">
        <v>2858</v>
      </c>
      <c r="RNY2062" s="274" t="s">
        <v>2858</v>
      </c>
      <c r="RNZ2062" s="274" t="s">
        <v>2858</v>
      </c>
      <c r="ROA2062" s="274" t="s">
        <v>2858</v>
      </c>
      <c r="ROB2062" s="274" t="s">
        <v>2858</v>
      </c>
      <c r="ROC2062" s="274" t="s">
        <v>2858</v>
      </c>
      <c r="ROD2062" s="274" t="s">
        <v>2858</v>
      </c>
      <c r="ROE2062" s="274" t="s">
        <v>2858</v>
      </c>
      <c r="ROF2062" s="274" t="s">
        <v>2858</v>
      </c>
      <c r="ROG2062" s="274" t="s">
        <v>2858</v>
      </c>
      <c r="ROH2062" s="274" t="s">
        <v>2858</v>
      </c>
      <c r="ROI2062" s="274" t="s">
        <v>2858</v>
      </c>
      <c r="ROJ2062" s="274" t="s">
        <v>2858</v>
      </c>
      <c r="ROK2062" s="274" t="s">
        <v>2858</v>
      </c>
      <c r="ROL2062" s="274" t="s">
        <v>2858</v>
      </c>
      <c r="ROM2062" s="274" t="s">
        <v>2858</v>
      </c>
      <c r="RON2062" s="274" t="s">
        <v>2858</v>
      </c>
      <c r="ROO2062" s="274" t="s">
        <v>2858</v>
      </c>
      <c r="ROP2062" s="274" t="s">
        <v>2858</v>
      </c>
      <c r="ROQ2062" s="274" t="s">
        <v>2858</v>
      </c>
      <c r="ROR2062" s="274" t="s">
        <v>2858</v>
      </c>
      <c r="ROS2062" s="274" t="s">
        <v>2858</v>
      </c>
      <c r="ROT2062" s="274" t="s">
        <v>2858</v>
      </c>
      <c r="ROU2062" s="274" t="s">
        <v>2858</v>
      </c>
      <c r="ROV2062" s="274" t="s">
        <v>2858</v>
      </c>
      <c r="ROW2062" s="274" t="s">
        <v>2858</v>
      </c>
      <c r="ROX2062" s="274" t="s">
        <v>2858</v>
      </c>
      <c r="ROY2062" s="274" t="s">
        <v>2858</v>
      </c>
      <c r="ROZ2062" s="274" t="s">
        <v>2858</v>
      </c>
      <c r="RPA2062" s="274" t="s">
        <v>2858</v>
      </c>
      <c r="RPB2062" s="274" t="s">
        <v>2858</v>
      </c>
      <c r="RPC2062" s="274" t="s">
        <v>2858</v>
      </c>
      <c r="RPD2062" s="274" t="s">
        <v>2858</v>
      </c>
      <c r="RPE2062" s="274" t="s">
        <v>2858</v>
      </c>
      <c r="RPF2062" s="274" t="s">
        <v>2858</v>
      </c>
      <c r="RPG2062" s="274" t="s">
        <v>2858</v>
      </c>
      <c r="RPH2062" s="274" t="s">
        <v>2858</v>
      </c>
      <c r="RPI2062" s="274" t="s">
        <v>2858</v>
      </c>
      <c r="RPJ2062" s="274" t="s">
        <v>2858</v>
      </c>
      <c r="RPK2062" s="274" t="s">
        <v>2858</v>
      </c>
      <c r="RPL2062" s="274" t="s">
        <v>2858</v>
      </c>
      <c r="RPM2062" s="274" t="s">
        <v>2858</v>
      </c>
      <c r="RPN2062" s="274" t="s">
        <v>2858</v>
      </c>
      <c r="RPO2062" s="274" t="s">
        <v>2858</v>
      </c>
      <c r="RPP2062" s="274" t="s">
        <v>2858</v>
      </c>
      <c r="RPQ2062" s="274" t="s">
        <v>2858</v>
      </c>
      <c r="RPR2062" s="274" t="s">
        <v>2858</v>
      </c>
      <c r="RPS2062" s="274" t="s">
        <v>2858</v>
      </c>
      <c r="RPT2062" s="274" t="s">
        <v>2858</v>
      </c>
      <c r="RPU2062" s="274" t="s">
        <v>2858</v>
      </c>
      <c r="RPV2062" s="274" t="s">
        <v>2858</v>
      </c>
      <c r="RPW2062" s="274" t="s">
        <v>2858</v>
      </c>
      <c r="RPX2062" s="274" t="s">
        <v>2858</v>
      </c>
      <c r="RPY2062" s="274" t="s">
        <v>2858</v>
      </c>
      <c r="RPZ2062" s="274" t="s">
        <v>2858</v>
      </c>
      <c r="RQA2062" s="274" t="s">
        <v>2858</v>
      </c>
      <c r="RQB2062" s="274" t="s">
        <v>2858</v>
      </c>
      <c r="RQC2062" s="274" t="s">
        <v>2858</v>
      </c>
      <c r="RQD2062" s="274" t="s">
        <v>2858</v>
      </c>
      <c r="RQE2062" s="274" t="s">
        <v>2858</v>
      </c>
      <c r="RQF2062" s="274" t="s">
        <v>2858</v>
      </c>
      <c r="RQG2062" s="274" t="s">
        <v>2858</v>
      </c>
      <c r="RQH2062" s="274" t="s">
        <v>2858</v>
      </c>
      <c r="RQI2062" s="274" t="s">
        <v>2858</v>
      </c>
      <c r="RQJ2062" s="274" t="s">
        <v>2858</v>
      </c>
      <c r="RQK2062" s="274" t="s">
        <v>2858</v>
      </c>
      <c r="RQL2062" s="274" t="s">
        <v>2858</v>
      </c>
      <c r="RQM2062" s="274" t="s">
        <v>2858</v>
      </c>
      <c r="RQN2062" s="274" t="s">
        <v>2858</v>
      </c>
      <c r="RQO2062" s="274" t="s">
        <v>2858</v>
      </c>
      <c r="RQP2062" s="274" t="s">
        <v>2858</v>
      </c>
      <c r="RQQ2062" s="274" t="s">
        <v>2858</v>
      </c>
      <c r="RQR2062" s="274" t="s">
        <v>2858</v>
      </c>
      <c r="RQS2062" s="274" t="s">
        <v>2858</v>
      </c>
      <c r="RQT2062" s="274" t="s">
        <v>2858</v>
      </c>
      <c r="RQU2062" s="274" t="s">
        <v>2858</v>
      </c>
      <c r="RQV2062" s="274" t="s">
        <v>2858</v>
      </c>
      <c r="RQW2062" s="274" t="s">
        <v>2858</v>
      </c>
      <c r="RQX2062" s="274" t="s">
        <v>2858</v>
      </c>
      <c r="RQY2062" s="274" t="s">
        <v>2858</v>
      </c>
      <c r="RQZ2062" s="274" t="s">
        <v>2858</v>
      </c>
      <c r="RRA2062" s="274" t="s">
        <v>2858</v>
      </c>
      <c r="RRB2062" s="274" t="s">
        <v>2858</v>
      </c>
      <c r="RRC2062" s="274" t="s">
        <v>2858</v>
      </c>
      <c r="RRD2062" s="274" t="s">
        <v>2858</v>
      </c>
      <c r="RRE2062" s="274" t="s">
        <v>2858</v>
      </c>
      <c r="RRF2062" s="274" t="s">
        <v>2858</v>
      </c>
      <c r="RRG2062" s="274" t="s">
        <v>2858</v>
      </c>
      <c r="RRH2062" s="274" t="s">
        <v>2858</v>
      </c>
      <c r="RRI2062" s="274" t="s">
        <v>2858</v>
      </c>
      <c r="RRJ2062" s="274" t="s">
        <v>2858</v>
      </c>
      <c r="RRK2062" s="274" t="s">
        <v>2858</v>
      </c>
      <c r="RRL2062" s="274" t="s">
        <v>2858</v>
      </c>
      <c r="RRM2062" s="274" t="s">
        <v>2858</v>
      </c>
      <c r="RRN2062" s="274" t="s">
        <v>2858</v>
      </c>
      <c r="RRO2062" s="274" t="s">
        <v>2858</v>
      </c>
      <c r="RRP2062" s="274" t="s">
        <v>2858</v>
      </c>
      <c r="RRQ2062" s="274" t="s">
        <v>2858</v>
      </c>
      <c r="RRR2062" s="274" t="s">
        <v>2858</v>
      </c>
      <c r="RRS2062" s="274" t="s">
        <v>2858</v>
      </c>
      <c r="RRT2062" s="274" t="s">
        <v>2858</v>
      </c>
      <c r="RRU2062" s="274" t="s">
        <v>2858</v>
      </c>
      <c r="RRV2062" s="274" t="s">
        <v>2858</v>
      </c>
      <c r="RRW2062" s="274" t="s">
        <v>2858</v>
      </c>
      <c r="RRX2062" s="274" t="s">
        <v>2858</v>
      </c>
      <c r="RRY2062" s="274" t="s">
        <v>2858</v>
      </c>
      <c r="RRZ2062" s="274" t="s">
        <v>2858</v>
      </c>
      <c r="RSA2062" s="274" t="s">
        <v>2858</v>
      </c>
      <c r="RSB2062" s="274" t="s">
        <v>2858</v>
      </c>
      <c r="RSC2062" s="274" t="s">
        <v>2858</v>
      </c>
      <c r="RSD2062" s="274" t="s">
        <v>2858</v>
      </c>
      <c r="RSE2062" s="274" t="s">
        <v>2858</v>
      </c>
      <c r="RSF2062" s="274" t="s">
        <v>2858</v>
      </c>
      <c r="RSG2062" s="274" t="s">
        <v>2858</v>
      </c>
      <c r="RSH2062" s="274" t="s">
        <v>2858</v>
      </c>
      <c r="RSI2062" s="274" t="s">
        <v>2858</v>
      </c>
      <c r="RSJ2062" s="274" t="s">
        <v>2858</v>
      </c>
      <c r="RSK2062" s="274" t="s">
        <v>2858</v>
      </c>
      <c r="RSL2062" s="274" t="s">
        <v>2858</v>
      </c>
      <c r="RSM2062" s="274" t="s">
        <v>2858</v>
      </c>
      <c r="RSN2062" s="274" t="s">
        <v>2858</v>
      </c>
      <c r="RSO2062" s="274" t="s">
        <v>2858</v>
      </c>
      <c r="RSP2062" s="274" t="s">
        <v>2858</v>
      </c>
      <c r="RSQ2062" s="274" t="s">
        <v>2858</v>
      </c>
      <c r="RSR2062" s="274" t="s">
        <v>2858</v>
      </c>
      <c r="RSS2062" s="274" t="s">
        <v>2858</v>
      </c>
      <c r="RST2062" s="274" t="s">
        <v>2858</v>
      </c>
      <c r="RSU2062" s="274" t="s">
        <v>2858</v>
      </c>
      <c r="RSV2062" s="274" t="s">
        <v>2858</v>
      </c>
      <c r="RSW2062" s="274" t="s">
        <v>2858</v>
      </c>
      <c r="RSX2062" s="274" t="s">
        <v>2858</v>
      </c>
      <c r="RSY2062" s="274" t="s">
        <v>2858</v>
      </c>
      <c r="RSZ2062" s="274" t="s">
        <v>2858</v>
      </c>
      <c r="RTA2062" s="274" t="s">
        <v>2858</v>
      </c>
      <c r="RTB2062" s="274" t="s">
        <v>2858</v>
      </c>
      <c r="RTC2062" s="274" t="s">
        <v>2858</v>
      </c>
      <c r="RTD2062" s="274" t="s">
        <v>2858</v>
      </c>
      <c r="RTE2062" s="274" t="s">
        <v>2858</v>
      </c>
      <c r="RTF2062" s="274" t="s">
        <v>2858</v>
      </c>
      <c r="RTG2062" s="274" t="s">
        <v>2858</v>
      </c>
      <c r="RTH2062" s="274" t="s">
        <v>2858</v>
      </c>
      <c r="RTI2062" s="274" t="s">
        <v>2858</v>
      </c>
      <c r="RTJ2062" s="274" t="s">
        <v>2858</v>
      </c>
      <c r="RTK2062" s="274" t="s">
        <v>2858</v>
      </c>
      <c r="RTL2062" s="274" t="s">
        <v>2858</v>
      </c>
      <c r="RTM2062" s="274" t="s">
        <v>2858</v>
      </c>
      <c r="RTN2062" s="274" t="s">
        <v>2858</v>
      </c>
      <c r="RTO2062" s="274" t="s">
        <v>2858</v>
      </c>
      <c r="RTP2062" s="274" t="s">
        <v>2858</v>
      </c>
      <c r="RTQ2062" s="274" t="s">
        <v>2858</v>
      </c>
      <c r="RTR2062" s="274" t="s">
        <v>2858</v>
      </c>
      <c r="RTS2062" s="274" t="s">
        <v>2858</v>
      </c>
      <c r="RTT2062" s="274" t="s">
        <v>2858</v>
      </c>
      <c r="RTU2062" s="274" t="s">
        <v>2858</v>
      </c>
      <c r="RTV2062" s="274" t="s">
        <v>2858</v>
      </c>
      <c r="RTW2062" s="274" t="s">
        <v>2858</v>
      </c>
      <c r="RTX2062" s="274" t="s">
        <v>2858</v>
      </c>
      <c r="RTY2062" s="274" t="s">
        <v>2858</v>
      </c>
      <c r="RTZ2062" s="274" t="s">
        <v>2858</v>
      </c>
      <c r="RUA2062" s="274" t="s">
        <v>2858</v>
      </c>
      <c r="RUB2062" s="274" t="s">
        <v>2858</v>
      </c>
      <c r="RUC2062" s="274" t="s">
        <v>2858</v>
      </c>
      <c r="RUD2062" s="274" t="s">
        <v>2858</v>
      </c>
      <c r="RUE2062" s="274" t="s">
        <v>2858</v>
      </c>
      <c r="RUF2062" s="274" t="s">
        <v>2858</v>
      </c>
      <c r="RUG2062" s="274" t="s">
        <v>2858</v>
      </c>
      <c r="RUH2062" s="274" t="s">
        <v>2858</v>
      </c>
      <c r="RUI2062" s="274" t="s">
        <v>2858</v>
      </c>
      <c r="RUJ2062" s="274" t="s">
        <v>2858</v>
      </c>
      <c r="RUK2062" s="274" t="s">
        <v>2858</v>
      </c>
      <c r="RUL2062" s="274" t="s">
        <v>2858</v>
      </c>
      <c r="RUM2062" s="274" t="s">
        <v>2858</v>
      </c>
      <c r="RUN2062" s="274" t="s">
        <v>2858</v>
      </c>
      <c r="RUO2062" s="274" t="s">
        <v>2858</v>
      </c>
      <c r="RUP2062" s="274" t="s">
        <v>2858</v>
      </c>
      <c r="RUQ2062" s="274" t="s">
        <v>2858</v>
      </c>
      <c r="RUR2062" s="274" t="s">
        <v>2858</v>
      </c>
      <c r="RUS2062" s="274" t="s">
        <v>2858</v>
      </c>
      <c r="RUT2062" s="274" t="s">
        <v>2858</v>
      </c>
      <c r="RUU2062" s="274" t="s">
        <v>2858</v>
      </c>
      <c r="RUV2062" s="274" t="s">
        <v>2858</v>
      </c>
      <c r="RUW2062" s="274" t="s">
        <v>2858</v>
      </c>
      <c r="RUX2062" s="274" t="s">
        <v>2858</v>
      </c>
      <c r="RUY2062" s="274" t="s">
        <v>2858</v>
      </c>
      <c r="RUZ2062" s="274" t="s">
        <v>2858</v>
      </c>
      <c r="RVA2062" s="274" t="s">
        <v>2858</v>
      </c>
      <c r="RVB2062" s="274" t="s">
        <v>2858</v>
      </c>
      <c r="RVC2062" s="274" t="s">
        <v>2858</v>
      </c>
      <c r="RVD2062" s="274" t="s">
        <v>2858</v>
      </c>
      <c r="RVE2062" s="274" t="s">
        <v>2858</v>
      </c>
      <c r="RVF2062" s="274" t="s">
        <v>2858</v>
      </c>
      <c r="RVG2062" s="274" t="s">
        <v>2858</v>
      </c>
      <c r="RVH2062" s="274" t="s">
        <v>2858</v>
      </c>
      <c r="RVI2062" s="274" t="s">
        <v>2858</v>
      </c>
      <c r="RVJ2062" s="274" t="s">
        <v>2858</v>
      </c>
      <c r="RVK2062" s="274" t="s">
        <v>2858</v>
      </c>
      <c r="RVL2062" s="274" t="s">
        <v>2858</v>
      </c>
      <c r="RVM2062" s="274" t="s">
        <v>2858</v>
      </c>
      <c r="RVN2062" s="274" t="s">
        <v>2858</v>
      </c>
      <c r="RVO2062" s="274" t="s">
        <v>2858</v>
      </c>
      <c r="RVP2062" s="274" t="s">
        <v>2858</v>
      </c>
      <c r="RVQ2062" s="274" t="s">
        <v>2858</v>
      </c>
      <c r="RVR2062" s="274" t="s">
        <v>2858</v>
      </c>
      <c r="RVS2062" s="274" t="s">
        <v>2858</v>
      </c>
      <c r="RVT2062" s="274" t="s">
        <v>2858</v>
      </c>
      <c r="RVU2062" s="274" t="s">
        <v>2858</v>
      </c>
      <c r="RVV2062" s="274" t="s">
        <v>2858</v>
      </c>
      <c r="RVW2062" s="274" t="s">
        <v>2858</v>
      </c>
      <c r="RVX2062" s="274" t="s">
        <v>2858</v>
      </c>
      <c r="RVY2062" s="274" t="s">
        <v>2858</v>
      </c>
      <c r="RVZ2062" s="274" t="s">
        <v>2858</v>
      </c>
      <c r="RWA2062" s="274" t="s">
        <v>2858</v>
      </c>
      <c r="RWB2062" s="274" t="s">
        <v>2858</v>
      </c>
      <c r="RWC2062" s="274" t="s">
        <v>2858</v>
      </c>
      <c r="RWD2062" s="274" t="s">
        <v>2858</v>
      </c>
      <c r="RWE2062" s="274" t="s">
        <v>2858</v>
      </c>
      <c r="RWF2062" s="274" t="s">
        <v>2858</v>
      </c>
      <c r="RWG2062" s="274" t="s">
        <v>2858</v>
      </c>
      <c r="RWH2062" s="274" t="s">
        <v>2858</v>
      </c>
      <c r="RWI2062" s="274" t="s">
        <v>2858</v>
      </c>
      <c r="RWJ2062" s="274" t="s">
        <v>2858</v>
      </c>
      <c r="RWK2062" s="274" t="s">
        <v>2858</v>
      </c>
      <c r="RWL2062" s="274" t="s">
        <v>2858</v>
      </c>
      <c r="RWM2062" s="274" t="s">
        <v>2858</v>
      </c>
      <c r="RWN2062" s="274" t="s">
        <v>2858</v>
      </c>
      <c r="RWO2062" s="274" t="s">
        <v>2858</v>
      </c>
      <c r="RWP2062" s="274" t="s">
        <v>2858</v>
      </c>
      <c r="RWQ2062" s="274" t="s">
        <v>2858</v>
      </c>
      <c r="RWR2062" s="274" t="s">
        <v>2858</v>
      </c>
      <c r="RWS2062" s="274" t="s">
        <v>2858</v>
      </c>
      <c r="RWT2062" s="274" t="s">
        <v>2858</v>
      </c>
      <c r="RWU2062" s="274" t="s">
        <v>2858</v>
      </c>
      <c r="RWV2062" s="274" t="s">
        <v>2858</v>
      </c>
      <c r="RWW2062" s="274" t="s">
        <v>2858</v>
      </c>
      <c r="RWX2062" s="274" t="s">
        <v>2858</v>
      </c>
      <c r="RWY2062" s="274" t="s">
        <v>2858</v>
      </c>
      <c r="RWZ2062" s="274" t="s">
        <v>2858</v>
      </c>
      <c r="RXA2062" s="274" t="s">
        <v>2858</v>
      </c>
      <c r="RXB2062" s="274" t="s">
        <v>2858</v>
      </c>
      <c r="RXC2062" s="274" t="s">
        <v>2858</v>
      </c>
      <c r="RXD2062" s="274" t="s">
        <v>2858</v>
      </c>
      <c r="RXE2062" s="274" t="s">
        <v>2858</v>
      </c>
      <c r="RXF2062" s="274" t="s">
        <v>2858</v>
      </c>
      <c r="RXG2062" s="274" t="s">
        <v>2858</v>
      </c>
      <c r="RXH2062" s="274" t="s">
        <v>2858</v>
      </c>
      <c r="RXI2062" s="274" t="s">
        <v>2858</v>
      </c>
      <c r="RXJ2062" s="274" t="s">
        <v>2858</v>
      </c>
      <c r="RXK2062" s="274" t="s">
        <v>2858</v>
      </c>
      <c r="RXL2062" s="274" t="s">
        <v>2858</v>
      </c>
      <c r="RXM2062" s="274" t="s">
        <v>2858</v>
      </c>
      <c r="RXN2062" s="274" t="s">
        <v>2858</v>
      </c>
      <c r="RXO2062" s="274" t="s">
        <v>2858</v>
      </c>
      <c r="RXP2062" s="274" t="s">
        <v>2858</v>
      </c>
      <c r="RXQ2062" s="274" t="s">
        <v>2858</v>
      </c>
      <c r="RXR2062" s="274" t="s">
        <v>2858</v>
      </c>
      <c r="RXS2062" s="274" t="s">
        <v>2858</v>
      </c>
      <c r="RXT2062" s="274" t="s">
        <v>2858</v>
      </c>
      <c r="RXU2062" s="274" t="s">
        <v>2858</v>
      </c>
      <c r="RXV2062" s="274" t="s">
        <v>2858</v>
      </c>
      <c r="RXW2062" s="274" t="s">
        <v>2858</v>
      </c>
      <c r="RXX2062" s="274" t="s">
        <v>2858</v>
      </c>
      <c r="RXY2062" s="274" t="s">
        <v>2858</v>
      </c>
      <c r="RXZ2062" s="274" t="s">
        <v>2858</v>
      </c>
      <c r="RYA2062" s="274" t="s">
        <v>2858</v>
      </c>
      <c r="RYB2062" s="274" t="s">
        <v>2858</v>
      </c>
      <c r="RYC2062" s="274" t="s">
        <v>2858</v>
      </c>
      <c r="RYD2062" s="274" t="s">
        <v>2858</v>
      </c>
      <c r="RYE2062" s="274" t="s">
        <v>2858</v>
      </c>
      <c r="RYF2062" s="274" t="s">
        <v>2858</v>
      </c>
      <c r="RYG2062" s="274" t="s">
        <v>2858</v>
      </c>
      <c r="RYH2062" s="274" t="s">
        <v>2858</v>
      </c>
      <c r="RYI2062" s="274" t="s">
        <v>2858</v>
      </c>
      <c r="RYJ2062" s="274" t="s">
        <v>2858</v>
      </c>
      <c r="RYK2062" s="274" t="s">
        <v>2858</v>
      </c>
      <c r="RYL2062" s="274" t="s">
        <v>2858</v>
      </c>
      <c r="RYM2062" s="274" t="s">
        <v>2858</v>
      </c>
      <c r="RYN2062" s="274" t="s">
        <v>2858</v>
      </c>
      <c r="RYO2062" s="274" t="s">
        <v>2858</v>
      </c>
      <c r="RYP2062" s="274" t="s">
        <v>2858</v>
      </c>
      <c r="RYQ2062" s="274" t="s">
        <v>2858</v>
      </c>
      <c r="RYR2062" s="274" t="s">
        <v>2858</v>
      </c>
      <c r="RYS2062" s="274" t="s">
        <v>2858</v>
      </c>
      <c r="RYT2062" s="274" t="s">
        <v>2858</v>
      </c>
      <c r="RYU2062" s="274" t="s">
        <v>2858</v>
      </c>
      <c r="RYV2062" s="274" t="s">
        <v>2858</v>
      </c>
      <c r="RYW2062" s="274" t="s">
        <v>2858</v>
      </c>
      <c r="RYX2062" s="274" t="s">
        <v>2858</v>
      </c>
      <c r="RYY2062" s="274" t="s">
        <v>2858</v>
      </c>
      <c r="RYZ2062" s="274" t="s">
        <v>2858</v>
      </c>
      <c r="RZA2062" s="274" t="s">
        <v>2858</v>
      </c>
      <c r="RZB2062" s="274" t="s">
        <v>2858</v>
      </c>
      <c r="RZC2062" s="274" t="s">
        <v>2858</v>
      </c>
      <c r="RZD2062" s="274" t="s">
        <v>2858</v>
      </c>
      <c r="RZE2062" s="274" t="s">
        <v>2858</v>
      </c>
      <c r="RZF2062" s="274" t="s">
        <v>2858</v>
      </c>
      <c r="RZG2062" s="274" t="s">
        <v>2858</v>
      </c>
      <c r="RZH2062" s="274" t="s">
        <v>2858</v>
      </c>
      <c r="RZI2062" s="274" t="s">
        <v>2858</v>
      </c>
      <c r="RZJ2062" s="274" t="s">
        <v>2858</v>
      </c>
      <c r="RZK2062" s="274" t="s">
        <v>2858</v>
      </c>
      <c r="RZL2062" s="274" t="s">
        <v>2858</v>
      </c>
      <c r="RZM2062" s="274" t="s">
        <v>2858</v>
      </c>
      <c r="RZN2062" s="274" t="s">
        <v>2858</v>
      </c>
      <c r="RZO2062" s="274" t="s">
        <v>2858</v>
      </c>
      <c r="RZP2062" s="274" t="s">
        <v>2858</v>
      </c>
      <c r="RZQ2062" s="274" t="s">
        <v>2858</v>
      </c>
      <c r="RZR2062" s="274" t="s">
        <v>2858</v>
      </c>
      <c r="RZS2062" s="274" t="s">
        <v>2858</v>
      </c>
      <c r="RZT2062" s="274" t="s">
        <v>2858</v>
      </c>
      <c r="RZU2062" s="274" t="s">
        <v>2858</v>
      </c>
      <c r="RZV2062" s="274" t="s">
        <v>2858</v>
      </c>
      <c r="RZW2062" s="274" t="s">
        <v>2858</v>
      </c>
      <c r="RZX2062" s="274" t="s">
        <v>2858</v>
      </c>
      <c r="RZY2062" s="274" t="s">
        <v>2858</v>
      </c>
      <c r="RZZ2062" s="274" t="s">
        <v>2858</v>
      </c>
      <c r="SAA2062" s="274" t="s">
        <v>2858</v>
      </c>
      <c r="SAB2062" s="274" t="s">
        <v>2858</v>
      </c>
      <c r="SAC2062" s="274" t="s">
        <v>2858</v>
      </c>
      <c r="SAD2062" s="274" t="s">
        <v>2858</v>
      </c>
      <c r="SAE2062" s="274" t="s">
        <v>2858</v>
      </c>
      <c r="SAF2062" s="274" t="s">
        <v>2858</v>
      </c>
      <c r="SAG2062" s="274" t="s">
        <v>2858</v>
      </c>
      <c r="SAH2062" s="274" t="s">
        <v>2858</v>
      </c>
      <c r="SAI2062" s="274" t="s">
        <v>2858</v>
      </c>
      <c r="SAJ2062" s="274" t="s">
        <v>2858</v>
      </c>
      <c r="SAK2062" s="274" t="s">
        <v>2858</v>
      </c>
      <c r="SAL2062" s="274" t="s">
        <v>2858</v>
      </c>
      <c r="SAM2062" s="274" t="s">
        <v>2858</v>
      </c>
      <c r="SAN2062" s="274" t="s">
        <v>2858</v>
      </c>
      <c r="SAO2062" s="274" t="s">
        <v>2858</v>
      </c>
      <c r="SAP2062" s="274" t="s">
        <v>2858</v>
      </c>
      <c r="SAQ2062" s="274" t="s">
        <v>2858</v>
      </c>
      <c r="SAR2062" s="274" t="s">
        <v>2858</v>
      </c>
      <c r="SAS2062" s="274" t="s">
        <v>2858</v>
      </c>
      <c r="SAT2062" s="274" t="s">
        <v>2858</v>
      </c>
      <c r="SAU2062" s="274" t="s">
        <v>2858</v>
      </c>
      <c r="SAV2062" s="274" t="s">
        <v>2858</v>
      </c>
      <c r="SAW2062" s="274" t="s">
        <v>2858</v>
      </c>
      <c r="SAX2062" s="274" t="s">
        <v>2858</v>
      </c>
      <c r="SAY2062" s="274" t="s">
        <v>2858</v>
      </c>
      <c r="SAZ2062" s="274" t="s">
        <v>2858</v>
      </c>
      <c r="SBA2062" s="274" t="s">
        <v>2858</v>
      </c>
      <c r="SBB2062" s="274" t="s">
        <v>2858</v>
      </c>
      <c r="SBC2062" s="274" t="s">
        <v>2858</v>
      </c>
      <c r="SBD2062" s="274" t="s">
        <v>2858</v>
      </c>
      <c r="SBE2062" s="274" t="s">
        <v>2858</v>
      </c>
      <c r="SBF2062" s="274" t="s">
        <v>2858</v>
      </c>
      <c r="SBG2062" s="274" t="s">
        <v>2858</v>
      </c>
      <c r="SBH2062" s="274" t="s">
        <v>2858</v>
      </c>
      <c r="SBI2062" s="274" t="s">
        <v>2858</v>
      </c>
      <c r="SBJ2062" s="274" t="s">
        <v>2858</v>
      </c>
      <c r="SBK2062" s="274" t="s">
        <v>2858</v>
      </c>
      <c r="SBL2062" s="274" t="s">
        <v>2858</v>
      </c>
      <c r="SBM2062" s="274" t="s">
        <v>2858</v>
      </c>
      <c r="SBN2062" s="274" t="s">
        <v>2858</v>
      </c>
      <c r="SBO2062" s="274" t="s">
        <v>2858</v>
      </c>
      <c r="SBP2062" s="274" t="s">
        <v>2858</v>
      </c>
      <c r="SBQ2062" s="274" t="s">
        <v>2858</v>
      </c>
      <c r="SBR2062" s="274" t="s">
        <v>2858</v>
      </c>
      <c r="SBS2062" s="274" t="s">
        <v>2858</v>
      </c>
      <c r="SBT2062" s="274" t="s">
        <v>2858</v>
      </c>
      <c r="SBU2062" s="274" t="s">
        <v>2858</v>
      </c>
      <c r="SBV2062" s="274" t="s">
        <v>2858</v>
      </c>
      <c r="SBW2062" s="274" t="s">
        <v>2858</v>
      </c>
      <c r="SBX2062" s="274" t="s">
        <v>2858</v>
      </c>
      <c r="SBY2062" s="274" t="s">
        <v>2858</v>
      </c>
      <c r="SBZ2062" s="274" t="s">
        <v>2858</v>
      </c>
      <c r="SCA2062" s="274" t="s">
        <v>2858</v>
      </c>
      <c r="SCB2062" s="274" t="s">
        <v>2858</v>
      </c>
      <c r="SCC2062" s="274" t="s">
        <v>2858</v>
      </c>
      <c r="SCD2062" s="274" t="s">
        <v>2858</v>
      </c>
      <c r="SCE2062" s="274" t="s">
        <v>2858</v>
      </c>
      <c r="SCF2062" s="274" t="s">
        <v>2858</v>
      </c>
      <c r="SCG2062" s="274" t="s">
        <v>2858</v>
      </c>
      <c r="SCH2062" s="274" t="s">
        <v>2858</v>
      </c>
      <c r="SCI2062" s="274" t="s">
        <v>2858</v>
      </c>
      <c r="SCJ2062" s="274" t="s">
        <v>2858</v>
      </c>
      <c r="SCK2062" s="274" t="s">
        <v>2858</v>
      </c>
      <c r="SCL2062" s="274" t="s">
        <v>2858</v>
      </c>
      <c r="SCM2062" s="274" t="s">
        <v>2858</v>
      </c>
      <c r="SCN2062" s="274" t="s">
        <v>2858</v>
      </c>
      <c r="SCO2062" s="274" t="s">
        <v>2858</v>
      </c>
      <c r="SCP2062" s="274" t="s">
        <v>2858</v>
      </c>
      <c r="SCQ2062" s="274" t="s">
        <v>2858</v>
      </c>
      <c r="SCR2062" s="274" t="s">
        <v>2858</v>
      </c>
      <c r="SCS2062" s="274" t="s">
        <v>2858</v>
      </c>
      <c r="SCT2062" s="274" t="s">
        <v>2858</v>
      </c>
      <c r="SCU2062" s="274" t="s">
        <v>2858</v>
      </c>
      <c r="SCV2062" s="274" t="s">
        <v>2858</v>
      </c>
      <c r="SCW2062" s="274" t="s">
        <v>2858</v>
      </c>
      <c r="SCX2062" s="274" t="s">
        <v>2858</v>
      </c>
      <c r="SCY2062" s="274" t="s">
        <v>2858</v>
      </c>
      <c r="SCZ2062" s="274" t="s">
        <v>2858</v>
      </c>
      <c r="SDA2062" s="274" t="s">
        <v>2858</v>
      </c>
      <c r="SDB2062" s="274" t="s">
        <v>2858</v>
      </c>
      <c r="SDC2062" s="274" t="s">
        <v>2858</v>
      </c>
      <c r="SDD2062" s="274" t="s">
        <v>2858</v>
      </c>
      <c r="SDE2062" s="274" t="s">
        <v>2858</v>
      </c>
      <c r="SDF2062" s="274" t="s">
        <v>2858</v>
      </c>
      <c r="SDG2062" s="274" t="s">
        <v>2858</v>
      </c>
      <c r="SDH2062" s="274" t="s">
        <v>2858</v>
      </c>
      <c r="SDI2062" s="274" t="s">
        <v>2858</v>
      </c>
      <c r="SDJ2062" s="274" t="s">
        <v>2858</v>
      </c>
      <c r="SDK2062" s="274" t="s">
        <v>2858</v>
      </c>
      <c r="SDL2062" s="274" t="s">
        <v>2858</v>
      </c>
      <c r="SDM2062" s="274" t="s">
        <v>2858</v>
      </c>
      <c r="SDN2062" s="274" t="s">
        <v>2858</v>
      </c>
      <c r="SDO2062" s="274" t="s">
        <v>2858</v>
      </c>
      <c r="SDP2062" s="274" t="s">
        <v>2858</v>
      </c>
      <c r="SDQ2062" s="274" t="s">
        <v>2858</v>
      </c>
      <c r="SDR2062" s="274" t="s">
        <v>2858</v>
      </c>
      <c r="SDS2062" s="274" t="s">
        <v>2858</v>
      </c>
      <c r="SDT2062" s="274" t="s">
        <v>2858</v>
      </c>
      <c r="SDU2062" s="274" t="s">
        <v>2858</v>
      </c>
      <c r="SDV2062" s="274" t="s">
        <v>2858</v>
      </c>
      <c r="SDW2062" s="274" t="s">
        <v>2858</v>
      </c>
      <c r="SDX2062" s="274" t="s">
        <v>2858</v>
      </c>
      <c r="SDY2062" s="274" t="s">
        <v>2858</v>
      </c>
      <c r="SDZ2062" s="274" t="s">
        <v>2858</v>
      </c>
      <c r="SEA2062" s="274" t="s">
        <v>2858</v>
      </c>
      <c r="SEB2062" s="274" t="s">
        <v>2858</v>
      </c>
      <c r="SEC2062" s="274" t="s">
        <v>2858</v>
      </c>
      <c r="SED2062" s="274" t="s">
        <v>2858</v>
      </c>
      <c r="SEE2062" s="274" t="s">
        <v>2858</v>
      </c>
      <c r="SEF2062" s="274" t="s">
        <v>2858</v>
      </c>
      <c r="SEG2062" s="274" t="s">
        <v>2858</v>
      </c>
      <c r="SEH2062" s="274" t="s">
        <v>2858</v>
      </c>
      <c r="SEI2062" s="274" t="s">
        <v>2858</v>
      </c>
      <c r="SEJ2062" s="274" t="s">
        <v>2858</v>
      </c>
      <c r="SEK2062" s="274" t="s">
        <v>2858</v>
      </c>
      <c r="SEL2062" s="274" t="s">
        <v>2858</v>
      </c>
      <c r="SEM2062" s="274" t="s">
        <v>2858</v>
      </c>
      <c r="SEN2062" s="274" t="s">
        <v>2858</v>
      </c>
      <c r="SEO2062" s="274" t="s">
        <v>2858</v>
      </c>
      <c r="SEP2062" s="274" t="s">
        <v>2858</v>
      </c>
      <c r="SEQ2062" s="274" t="s">
        <v>2858</v>
      </c>
      <c r="SER2062" s="274" t="s">
        <v>2858</v>
      </c>
      <c r="SES2062" s="274" t="s">
        <v>2858</v>
      </c>
      <c r="SET2062" s="274" t="s">
        <v>2858</v>
      </c>
      <c r="SEU2062" s="274" t="s">
        <v>2858</v>
      </c>
      <c r="SEV2062" s="274" t="s">
        <v>2858</v>
      </c>
      <c r="SEW2062" s="274" t="s">
        <v>2858</v>
      </c>
      <c r="SEX2062" s="274" t="s">
        <v>2858</v>
      </c>
      <c r="SEY2062" s="274" t="s">
        <v>2858</v>
      </c>
      <c r="SEZ2062" s="274" t="s">
        <v>2858</v>
      </c>
      <c r="SFA2062" s="274" t="s">
        <v>2858</v>
      </c>
      <c r="SFB2062" s="274" t="s">
        <v>2858</v>
      </c>
      <c r="SFC2062" s="274" t="s">
        <v>2858</v>
      </c>
      <c r="SFD2062" s="274" t="s">
        <v>2858</v>
      </c>
      <c r="SFE2062" s="274" t="s">
        <v>2858</v>
      </c>
      <c r="SFF2062" s="274" t="s">
        <v>2858</v>
      </c>
      <c r="SFG2062" s="274" t="s">
        <v>2858</v>
      </c>
      <c r="SFH2062" s="274" t="s">
        <v>2858</v>
      </c>
      <c r="SFI2062" s="274" t="s">
        <v>2858</v>
      </c>
      <c r="SFJ2062" s="274" t="s">
        <v>2858</v>
      </c>
      <c r="SFK2062" s="274" t="s">
        <v>2858</v>
      </c>
      <c r="SFL2062" s="274" t="s">
        <v>2858</v>
      </c>
      <c r="SFM2062" s="274" t="s">
        <v>2858</v>
      </c>
      <c r="SFN2062" s="274" t="s">
        <v>2858</v>
      </c>
      <c r="SFO2062" s="274" t="s">
        <v>2858</v>
      </c>
      <c r="SFP2062" s="274" t="s">
        <v>2858</v>
      </c>
      <c r="SFQ2062" s="274" t="s">
        <v>2858</v>
      </c>
      <c r="SFR2062" s="274" t="s">
        <v>2858</v>
      </c>
      <c r="SFS2062" s="274" t="s">
        <v>2858</v>
      </c>
      <c r="SFT2062" s="274" t="s">
        <v>2858</v>
      </c>
      <c r="SFU2062" s="274" t="s">
        <v>2858</v>
      </c>
      <c r="SFV2062" s="274" t="s">
        <v>2858</v>
      </c>
      <c r="SFW2062" s="274" t="s">
        <v>2858</v>
      </c>
      <c r="SFX2062" s="274" t="s">
        <v>2858</v>
      </c>
      <c r="SFY2062" s="274" t="s">
        <v>2858</v>
      </c>
      <c r="SFZ2062" s="274" t="s">
        <v>2858</v>
      </c>
      <c r="SGA2062" s="274" t="s">
        <v>2858</v>
      </c>
      <c r="SGB2062" s="274" t="s">
        <v>2858</v>
      </c>
      <c r="SGC2062" s="274" t="s">
        <v>2858</v>
      </c>
      <c r="SGD2062" s="274" t="s">
        <v>2858</v>
      </c>
      <c r="SGE2062" s="274" t="s">
        <v>2858</v>
      </c>
      <c r="SGF2062" s="274" t="s">
        <v>2858</v>
      </c>
      <c r="SGG2062" s="274" t="s">
        <v>2858</v>
      </c>
      <c r="SGH2062" s="274" t="s">
        <v>2858</v>
      </c>
      <c r="SGI2062" s="274" t="s">
        <v>2858</v>
      </c>
      <c r="SGJ2062" s="274" t="s">
        <v>2858</v>
      </c>
      <c r="SGK2062" s="274" t="s">
        <v>2858</v>
      </c>
      <c r="SGL2062" s="274" t="s">
        <v>2858</v>
      </c>
      <c r="SGM2062" s="274" t="s">
        <v>2858</v>
      </c>
      <c r="SGN2062" s="274" t="s">
        <v>2858</v>
      </c>
      <c r="SGO2062" s="274" t="s">
        <v>2858</v>
      </c>
      <c r="SGP2062" s="274" t="s">
        <v>2858</v>
      </c>
      <c r="SGQ2062" s="274" t="s">
        <v>2858</v>
      </c>
      <c r="SGR2062" s="274" t="s">
        <v>2858</v>
      </c>
      <c r="SGS2062" s="274" t="s">
        <v>2858</v>
      </c>
      <c r="SGT2062" s="274" t="s">
        <v>2858</v>
      </c>
      <c r="SGU2062" s="274" t="s">
        <v>2858</v>
      </c>
      <c r="SGV2062" s="274" t="s">
        <v>2858</v>
      </c>
      <c r="SGW2062" s="274" t="s">
        <v>2858</v>
      </c>
      <c r="SGX2062" s="274" t="s">
        <v>2858</v>
      </c>
      <c r="SGY2062" s="274" t="s">
        <v>2858</v>
      </c>
      <c r="SGZ2062" s="274" t="s">
        <v>2858</v>
      </c>
      <c r="SHA2062" s="274" t="s">
        <v>2858</v>
      </c>
      <c r="SHB2062" s="274" t="s">
        <v>2858</v>
      </c>
      <c r="SHC2062" s="274" t="s">
        <v>2858</v>
      </c>
      <c r="SHD2062" s="274" t="s">
        <v>2858</v>
      </c>
      <c r="SHE2062" s="274" t="s">
        <v>2858</v>
      </c>
      <c r="SHF2062" s="274" t="s">
        <v>2858</v>
      </c>
      <c r="SHG2062" s="274" t="s">
        <v>2858</v>
      </c>
      <c r="SHH2062" s="274" t="s">
        <v>2858</v>
      </c>
      <c r="SHI2062" s="274" t="s">
        <v>2858</v>
      </c>
      <c r="SHJ2062" s="274" t="s">
        <v>2858</v>
      </c>
      <c r="SHK2062" s="274" t="s">
        <v>2858</v>
      </c>
      <c r="SHL2062" s="274" t="s">
        <v>2858</v>
      </c>
      <c r="SHM2062" s="274" t="s">
        <v>2858</v>
      </c>
      <c r="SHN2062" s="274" t="s">
        <v>2858</v>
      </c>
      <c r="SHO2062" s="274" t="s">
        <v>2858</v>
      </c>
      <c r="SHP2062" s="274" t="s">
        <v>2858</v>
      </c>
      <c r="SHQ2062" s="274" t="s">
        <v>2858</v>
      </c>
      <c r="SHR2062" s="274" t="s">
        <v>2858</v>
      </c>
      <c r="SHS2062" s="274" t="s">
        <v>2858</v>
      </c>
      <c r="SHT2062" s="274" t="s">
        <v>2858</v>
      </c>
      <c r="SHU2062" s="274" t="s">
        <v>2858</v>
      </c>
      <c r="SHV2062" s="274" t="s">
        <v>2858</v>
      </c>
      <c r="SHW2062" s="274" t="s">
        <v>2858</v>
      </c>
      <c r="SHX2062" s="274" t="s">
        <v>2858</v>
      </c>
      <c r="SHY2062" s="274" t="s">
        <v>2858</v>
      </c>
      <c r="SHZ2062" s="274" t="s">
        <v>2858</v>
      </c>
      <c r="SIA2062" s="274" t="s">
        <v>2858</v>
      </c>
      <c r="SIB2062" s="274" t="s">
        <v>2858</v>
      </c>
      <c r="SIC2062" s="274" t="s">
        <v>2858</v>
      </c>
      <c r="SID2062" s="274" t="s">
        <v>2858</v>
      </c>
      <c r="SIE2062" s="274" t="s">
        <v>2858</v>
      </c>
      <c r="SIF2062" s="274" t="s">
        <v>2858</v>
      </c>
      <c r="SIG2062" s="274" t="s">
        <v>2858</v>
      </c>
      <c r="SIH2062" s="274" t="s">
        <v>2858</v>
      </c>
      <c r="SII2062" s="274" t="s">
        <v>2858</v>
      </c>
      <c r="SIJ2062" s="274" t="s">
        <v>2858</v>
      </c>
      <c r="SIK2062" s="274" t="s">
        <v>2858</v>
      </c>
      <c r="SIL2062" s="274" t="s">
        <v>2858</v>
      </c>
      <c r="SIM2062" s="274" t="s">
        <v>2858</v>
      </c>
      <c r="SIN2062" s="274" t="s">
        <v>2858</v>
      </c>
      <c r="SIO2062" s="274" t="s">
        <v>2858</v>
      </c>
      <c r="SIP2062" s="274" t="s">
        <v>2858</v>
      </c>
      <c r="SIQ2062" s="274" t="s">
        <v>2858</v>
      </c>
      <c r="SIR2062" s="274" t="s">
        <v>2858</v>
      </c>
      <c r="SIS2062" s="274" t="s">
        <v>2858</v>
      </c>
      <c r="SIT2062" s="274" t="s">
        <v>2858</v>
      </c>
      <c r="SIU2062" s="274" t="s">
        <v>2858</v>
      </c>
      <c r="SIV2062" s="274" t="s">
        <v>2858</v>
      </c>
      <c r="SIW2062" s="274" t="s">
        <v>2858</v>
      </c>
      <c r="SIX2062" s="274" t="s">
        <v>2858</v>
      </c>
      <c r="SIY2062" s="274" t="s">
        <v>2858</v>
      </c>
      <c r="SIZ2062" s="274" t="s">
        <v>2858</v>
      </c>
      <c r="SJA2062" s="274" t="s">
        <v>2858</v>
      </c>
      <c r="SJB2062" s="274" t="s">
        <v>2858</v>
      </c>
      <c r="SJC2062" s="274" t="s">
        <v>2858</v>
      </c>
      <c r="SJD2062" s="274" t="s">
        <v>2858</v>
      </c>
      <c r="SJE2062" s="274" t="s">
        <v>2858</v>
      </c>
      <c r="SJF2062" s="274" t="s">
        <v>2858</v>
      </c>
      <c r="SJG2062" s="274" t="s">
        <v>2858</v>
      </c>
      <c r="SJH2062" s="274" t="s">
        <v>2858</v>
      </c>
      <c r="SJI2062" s="274" t="s">
        <v>2858</v>
      </c>
      <c r="SJJ2062" s="274" t="s">
        <v>2858</v>
      </c>
      <c r="SJK2062" s="274" t="s">
        <v>2858</v>
      </c>
      <c r="SJL2062" s="274" t="s">
        <v>2858</v>
      </c>
      <c r="SJM2062" s="274" t="s">
        <v>2858</v>
      </c>
      <c r="SJN2062" s="274" t="s">
        <v>2858</v>
      </c>
      <c r="SJO2062" s="274" t="s">
        <v>2858</v>
      </c>
      <c r="SJP2062" s="274" t="s">
        <v>2858</v>
      </c>
      <c r="SJQ2062" s="274" t="s">
        <v>2858</v>
      </c>
      <c r="SJR2062" s="274" t="s">
        <v>2858</v>
      </c>
      <c r="SJS2062" s="274" t="s">
        <v>2858</v>
      </c>
      <c r="SJT2062" s="274" t="s">
        <v>2858</v>
      </c>
      <c r="SJU2062" s="274" t="s">
        <v>2858</v>
      </c>
      <c r="SJV2062" s="274" t="s">
        <v>2858</v>
      </c>
      <c r="SJW2062" s="274" t="s">
        <v>2858</v>
      </c>
      <c r="SJX2062" s="274" t="s">
        <v>2858</v>
      </c>
      <c r="SJY2062" s="274" t="s">
        <v>2858</v>
      </c>
      <c r="SJZ2062" s="274" t="s">
        <v>2858</v>
      </c>
      <c r="SKA2062" s="274" t="s">
        <v>2858</v>
      </c>
      <c r="SKB2062" s="274" t="s">
        <v>2858</v>
      </c>
      <c r="SKC2062" s="274" t="s">
        <v>2858</v>
      </c>
      <c r="SKD2062" s="274" t="s">
        <v>2858</v>
      </c>
      <c r="SKE2062" s="274" t="s">
        <v>2858</v>
      </c>
      <c r="SKF2062" s="274" t="s">
        <v>2858</v>
      </c>
      <c r="SKG2062" s="274" t="s">
        <v>2858</v>
      </c>
      <c r="SKH2062" s="274" t="s">
        <v>2858</v>
      </c>
      <c r="SKI2062" s="274" t="s">
        <v>2858</v>
      </c>
      <c r="SKJ2062" s="274" t="s">
        <v>2858</v>
      </c>
      <c r="SKK2062" s="274" t="s">
        <v>2858</v>
      </c>
      <c r="SKL2062" s="274" t="s">
        <v>2858</v>
      </c>
      <c r="SKM2062" s="274" t="s">
        <v>2858</v>
      </c>
      <c r="SKN2062" s="274" t="s">
        <v>2858</v>
      </c>
      <c r="SKO2062" s="274" t="s">
        <v>2858</v>
      </c>
      <c r="SKP2062" s="274" t="s">
        <v>2858</v>
      </c>
      <c r="SKQ2062" s="274" t="s">
        <v>2858</v>
      </c>
      <c r="SKR2062" s="274" t="s">
        <v>2858</v>
      </c>
      <c r="SKS2062" s="274" t="s">
        <v>2858</v>
      </c>
      <c r="SKT2062" s="274" t="s">
        <v>2858</v>
      </c>
      <c r="SKU2062" s="274" t="s">
        <v>2858</v>
      </c>
      <c r="SKV2062" s="274" t="s">
        <v>2858</v>
      </c>
      <c r="SKW2062" s="274" t="s">
        <v>2858</v>
      </c>
      <c r="SKX2062" s="274" t="s">
        <v>2858</v>
      </c>
      <c r="SKY2062" s="274" t="s">
        <v>2858</v>
      </c>
      <c r="SKZ2062" s="274" t="s">
        <v>2858</v>
      </c>
      <c r="SLA2062" s="274" t="s">
        <v>2858</v>
      </c>
      <c r="SLB2062" s="274" t="s">
        <v>2858</v>
      </c>
      <c r="SLC2062" s="274" t="s">
        <v>2858</v>
      </c>
      <c r="SLD2062" s="274" t="s">
        <v>2858</v>
      </c>
      <c r="SLE2062" s="274" t="s">
        <v>2858</v>
      </c>
      <c r="SLF2062" s="274" t="s">
        <v>2858</v>
      </c>
      <c r="SLG2062" s="274" t="s">
        <v>2858</v>
      </c>
      <c r="SLH2062" s="274" t="s">
        <v>2858</v>
      </c>
      <c r="SLI2062" s="274" t="s">
        <v>2858</v>
      </c>
      <c r="SLJ2062" s="274" t="s">
        <v>2858</v>
      </c>
      <c r="SLK2062" s="274" t="s">
        <v>2858</v>
      </c>
      <c r="SLL2062" s="274" t="s">
        <v>2858</v>
      </c>
      <c r="SLM2062" s="274" t="s">
        <v>2858</v>
      </c>
      <c r="SLN2062" s="274" t="s">
        <v>2858</v>
      </c>
      <c r="SLO2062" s="274" t="s">
        <v>2858</v>
      </c>
      <c r="SLP2062" s="274" t="s">
        <v>2858</v>
      </c>
      <c r="SLQ2062" s="274" t="s">
        <v>2858</v>
      </c>
      <c r="SLR2062" s="274" t="s">
        <v>2858</v>
      </c>
      <c r="SLS2062" s="274" t="s">
        <v>2858</v>
      </c>
      <c r="SLT2062" s="274" t="s">
        <v>2858</v>
      </c>
      <c r="SLU2062" s="274" t="s">
        <v>2858</v>
      </c>
      <c r="SLV2062" s="274" t="s">
        <v>2858</v>
      </c>
      <c r="SLW2062" s="274" t="s">
        <v>2858</v>
      </c>
      <c r="SLX2062" s="274" t="s">
        <v>2858</v>
      </c>
      <c r="SLY2062" s="274" t="s">
        <v>2858</v>
      </c>
      <c r="SLZ2062" s="274" t="s">
        <v>2858</v>
      </c>
      <c r="SMA2062" s="274" t="s">
        <v>2858</v>
      </c>
      <c r="SMB2062" s="274" t="s">
        <v>2858</v>
      </c>
      <c r="SMC2062" s="274" t="s">
        <v>2858</v>
      </c>
      <c r="SMD2062" s="274" t="s">
        <v>2858</v>
      </c>
      <c r="SME2062" s="274" t="s">
        <v>2858</v>
      </c>
      <c r="SMF2062" s="274" t="s">
        <v>2858</v>
      </c>
      <c r="SMG2062" s="274" t="s">
        <v>2858</v>
      </c>
      <c r="SMH2062" s="274" t="s">
        <v>2858</v>
      </c>
      <c r="SMI2062" s="274" t="s">
        <v>2858</v>
      </c>
      <c r="SMJ2062" s="274" t="s">
        <v>2858</v>
      </c>
      <c r="SMK2062" s="274" t="s">
        <v>2858</v>
      </c>
      <c r="SML2062" s="274" t="s">
        <v>2858</v>
      </c>
      <c r="SMM2062" s="274" t="s">
        <v>2858</v>
      </c>
      <c r="SMN2062" s="274" t="s">
        <v>2858</v>
      </c>
      <c r="SMO2062" s="274" t="s">
        <v>2858</v>
      </c>
      <c r="SMP2062" s="274" t="s">
        <v>2858</v>
      </c>
      <c r="SMQ2062" s="274" t="s">
        <v>2858</v>
      </c>
      <c r="SMR2062" s="274" t="s">
        <v>2858</v>
      </c>
      <c r="SMS2062" s="274" t="s">
        <v>2858</v>
      </c>
      <c r="SMT2062" s="274" t="s">
        <v>2858</v>
      </c>
      <c r="SMU2062" s="274" t="s">
        <v>2858</v>
      </c>
      <c r="SMV2062" s="274" t="s">
        <v>2858</v>
      </c>
      <c r="SMW2062" s="274" t="s">
        <v>2858</v>
      </c>
      <c r="SMX2062" s="274" t="s">
        <v>2858</v>
      </c>
      <c r="SMY2062" s="274" t="s">
        <v>2858</v>
      </c>
      <c r="SMZ2062" s="274" t="s">
        <v>2858</v>
      </c>
      <c r="SNA2062" s="274" t="s">
        <v>2858</v>
      </c>
      <c r="SNB2062" s="274" t="s">
        <v>2858</v>
      </c>
      <c r="SNC2062" s="274" t="s">
        <v>2858</v>
      </c>
      <c r="SND2062" s="274" t="s">
        <v>2858</v>
      </c>
      <c r="SNE2062" s="274" t="s">
        <v>2858</v>
      </c>
      <c r="SNF2062" s="274" t="s">
        <v>2858</v>
      </c>
      <c r="SNG2062" s="274" t="s">
        <v>2858</v>
      </c>
      <c r="SNH2062" s="274" t="s">
        <v>2858</v>
      </c>
      <c r="SNI2062" s="274" t="s">
        <v>2858</v>
      </c>
      <c r="SNJ2062" s="274" t="s">
        <v>2858</v>
      </c>
      <c r="SNK2062" s="274" t="s">
        <v>2858</v>
      </c>
      <c r="SNL2062" s="274" t="s">
        <v>2858</v>
      </c>
      <c r="SNM2062" s="274" t="s">
        <v>2858</v>
      </c>
      <c r="SNN2062" s="274" t="s">
        <v>2858</v>
      </c>
      <c r="SNO2062" s="274" t="s">
        <v>2858</v>
      </c>
      <c r="SNP2062" s="274" t="s">
        <v>2858</v>
      </c>
      <c r="SNQ2062" s="274" t="s">
        <v>2858</v>
      </c>
      <c r="SNR2062" s="274" t="s">
        <v>2858</v>
      </c>
      <c r="SNS2062" s="274" t="s">
        <v>2858</v>
      </c>
      <c r="SNT2062" s="274" t="s">
        <v>2858</v>
      </c>
      <c r="SNU2062" s="274" t="s">
        <v>2858</v>
      </c>
      <c r="SNV2062" s="274" t="s">
        <v>2858</v>
      </c>
      <c r="SNW2062" s="274" t="s">
        <v>2858</v>
      </c>
      <c r="SNX2062" s="274" t="s">
        <v>2858</v>
      </c>
      <c r="SNY2062" s="274" t="s">
        <v>2858</v>
      </c>
      <c r="SNZ2062" s="274" t="s">
        <v>2858</v>
      </c>
      <c r="SOA2062" s="274" t="s">
        <v>2858</v>
      </c>
      <c r="SOB2062" s="274" t="s">
        <v>2858</v>
      </c>
      <c r="SOC2062" s="274" t="s">
        <v>2858</v>
      </c>
      <c r="SOD2062" s="274" t="s">
        <v>2858</v>
      </c>
      <c r="SOE2062" s="274" t="s">
        <v>2858</v>
      </c>
      <c r="SOF2062" s="274" t="s">
        <v>2858</v>
      </c>
      <c r="SOG2062" s="274" t="s">
        <v>2858</v>
      </c>
      <c r="SOH2062" s="274" t="s">
        <v>2858</v>
      </c>
      <c r="SOI2062" s="274" t="s">
        <v>2858</v>
      </c>
      <c r="SOJ2062" s="274" t="s">
        <v>2858</v>
      </c>
      <c r="SOK2062" s="274" t="s">
        <v>2858</v>
      </c>
      <c r="SOL2062" s="274" t="s">
        <v>2858</v>
      </c>
      <c r="SOM2062" s="274" t="s">
        <v>2858</v>
      </c>
      <c r="SON2062" s="274" t="s">
        <v>2858</v>
      </c>
      <c r="SOO2062" s="274" t="s">
        <v>2858</v>
      </c>
      <c r="SOP2062" s="274" t="s">
        <v>2858</v>
      </c>
      <c r="SOQ2062" s="274" t="s">
        <v>2858</v>
      </c>
      <c r="SOR2062" s="274" t="s">
        <v>2858</v>
      </c>
      <c r="SOS2062" s="274" t="s">
        <v>2858</v>
      </c>
      <c r="SOT2062" s="274" t="s">
        <v>2858</v>
      </c>
      <c r="SOU2062" s="274" t="s">
        <v>2858</v>
      </c>
      <c r="SOV2062" s="274" t="s">
        <v>2858</v>
      </c>
      <c r="SOW2062" s="274" t="s">
        <v>2858</v>
      </c>
      <c r="SOX2062" s="274" t="s">
        <v>2858</v>
      </c>
      <c r="SOY2062" s="274" t="s">
        <v>2858</v>
      </c>
      <c r="SOZ2062" s="274" t="s">
        <v>2858</v>
      </c>
      <c r="SPA2062" s="274" t="s">
        <v>2858</v>
      </c>
      <c r="SPB2062" s="274" t="s">
        <v>2858</v>
      </c>
      <c r="SPC2062" s="274" t="s">
        <v>2858</v>
      </c>
      <c r="SPD2062" s="274" t="s">
        <v>2858</v>
      </c>
      <c r="SPE2062" s="274" t="s">
        <v>2858</v>
      </c>
      <c r="SPF2062" s="274" t="s">
        <v>2858</v>
      </c>
      <c r="SPG2062" s="274" t="s">
        <v>2858</v>
      </c>
      <c r="SPH2062" s="274" t="s">
        <v>2858</v>
      </c>
      <c r="SPI2062" s="274" t="s">
        <v>2858</v>
      </c>
      <c r="SPJ2062" s="274" t="s">
        <v>2858</v>
      </c>
      <c r="SPK2062" s="274" t="s">
        <v>2858</v>
      </c>
      <c r="SPL2062" s="274" t="s">
        <v>2858</v>
      </c>
      <c r="SPM2062" s="274" t="s">
        <v>2858</v>
      </c>
      <c r="SPN2062" s="274" t="s">
        <v>2858</v>
      </c>
      <c r="SPO2062" s="274" t="s">
        <v>2858</v>
      </c>
      <c r="SPP2062" s="274" t="s">
        <v>2858</v>
      </c>
      <c r="SPQ2062" s="274" t="s">
        <v>2858</v>
      </c>
      <c r="SPR2062" s="274" t="s">
        <v>2858</v>
      </c>
      <c r="SPS2062" s="274" t="s">
        <v>2858</v>
      </c>
      <c r="SPT2062" s="274" t="s">
        <v>2858</v>
      </c>
      <c r="SPU2062" s="274" t="s">
        <v>2858</v>
      </c>
      <c r="SPV2062" s="274" t="s">
        <v>2858</v>
      </c>
      <c r="SPW2062" s="274" t="s">
        <v>2858</v>
      </c>
      <c r="SPX2062" s="274" t="s">
        <v>2858</v>
      </c>
      <c r="SPY2062" s="274" t="s">
        <v>2858</v>
      </c>
      <c r="SPZ2062" s="274" t="s">
        <v>2858</v>
      </c>
      <c r="SQA2062" s="274" t="s">
        <v>2858</v>
      </c>
      <c r="SQB2062" s="274" t="s">
        <v>2858</v>
      </c>
      <c r="SQC2062" s="274" t="s">
        <v>2858</v>
      </c>
      <c r="SQD2062" s="274" t="s">
        <v>2858</v>
      </c>
      <c r="SQE2062" s="274" t="s">
        <v>2858</v>
      </c>
      <c r="SQF2062" s="274" t="s">
        <v>2858</v>
      </c>
      <c r="SQG2062" s="274" t="s">
        <v>2858</v>
      </c>
      <c r="SQH2062" s="274" t="s">
        <v>2858</v>
      </c>
      <c r="SQI2062" s="274" t="s">
        <v>2858</v>
      </c>
      <c r="SQJ2062" s="274" t="s">
        <v>2858</v>
      </c>
      <c r="SQK2062" s="274" t="s">
        <v>2858</v>
      </c>
      <c r="SQL2062" s="274" t="s">
        <v>2858</v>
      </c>
      <c r="SQM2062" s="274" t="s">
        <v>2858</v>
      </c>
      <c r="SQN2062" s="274" t="s">
        <v>2858</v>
      </c>
      <c r="SQO2062" s="274" t="s">
        <v>2858</v>
      </c>
      <c r="SQP2062" s="274" t="s">
        <v>2858</v>
      </c>
      <c r="SQQ2062" s="274" t="s">
        <v>2858</v>
      </c>
      <c r="SQR2062" s="274" t="s">
        <v>2858</v>
      </c>
      <c r="SQS2062" s="274" t="s">
        <v>2858</v>
      </c>
      <c r="SQT2062" s="274" t="s">
        <v>2858</v>
      </c>
      <c r="SQU2062" s="274" t="s">
        <v>2858</v>
      </c>
      <c r="SQV2062" s="274" t="s">
        <v>2858</v>
      </c>
      <c r="SQW2062" s="274" t="s">
        <v>2858</v>
      </c>
      <c r="SQX2062" s="274" t="s">
        <v>2858</v>
      </c>
      <c r="SQY2062" s="274" t="s">
        <v>2858</v>
      </c>
      <c r="SQZ2062" s="274" t="s">
        <v>2858</v>
      </c>
      <c r="SRA2062" s="274" t="s">
        <v>2858</v>
      </c>
      <c r="SRB2062" s="274" t="s">
        <v>2858</v>
      </c>
      <c r="SRC2062" s="274" t="s">
        <v>2858</v>
      </c>
      <c r="SRD2062" s="274" t="s">
        <v>2858</v>
      </c>
      <c r="SRE2062" s="274" t="s">
        <v>2858</v>
      </c>
      <c r="SRF2062" s="274" t="s">
        <v>2858</v>
      </c>
      <c r="SRG2062" s="274" t="s">
        <v>2858</v>
      </c>
      <c r="SRH2062" s="274" t="s">
        <v>2858</v>
      </c>
      <c r="SRI2062" s="274" t="s">
        <v>2858</v>
      </c>
      <c r="SRJ2062" s="274" t="s">
        <v>2858</v>
      </c>
      <c r="SRK2062" s="274" t="s">
        <v>2858</v>
      </c>
      <c r="SRL2062" s="274" t="s">
        <v>2858</v>
      </c>
      <c r="SRM2062" s="274" t="s">
        <v>2858</v>
      </c>
      <c r="SRN2062" s="274" t="s">
        <v>2858</v>
      </c>
      <c r="SRO2062" s="274" t="s">
        <v>2858</v>
      </c>
      <c r="SRP2062" s="274" t="s">
        <v>2858</v>
      </c>
      <c r="SRQ2062" s="274" t="s">
        <v>2858</v>
      </c>
      <c r="SRR2062" s="274" t="s">
        <v>2858</v>
      </c>
      <c r="SRS2062" s="274" t="s">
        <v>2858</v>
      </c>
      <c r="SRT2062" s="274" t="s">
        <v>2858</v>
      </c>
      <c r="SRU2062" s="274" t="s">
        <v>2858</v>
      </c>
      <c r="SRV2062" s="274" t="s">
        <v>2858</v>
      </c>
      <c r="SRW2062" s="274" t="s">
        <v>2858</v>
      </c>
      <c r="SRX2062" s="274" t="s">
        <v>2858</v>
      </c>
      <c r="SRY2062" s="274" t="s">
        <v>2858</v>
      </c>
      <c r="SRZ2062" s="274" t="s">
        <v>2858</v>
      </c>
      <c r="SSA2062" s="274" t="s">
        <v>2858</v>
      </c>
      <c r="SSB2062" s="274" t="s">
        <v>2858</v>
      </c>
      <c r="SSC2062" s="274" t="s">
        <v>2858</v>
      </c>
      <c r="SSD2062" s="274" t="s">
        <v>2858</v>
      </c>
      <c r="SSE2062" s="274" t="s">
        <v>2858</v>
      </c>
      <c r="SSF2062" s="274" t="s">
        <v>2858</v>
      </c>
      <c r="SSG2062" s="274" t="s">
        <v>2858</v>
      </c>
      <c r="SSH2062" s="274" t="s">
        <v>2858</v>
      </c>
      <c r="SSI2062" s="274" t="s">
        <v>2858</v>
      </c>
      <c r="SSJ2062" s="274" t="s">
        <v>2858</v>
      </c>
      <c r="SSK2062" s="274" t="s">
        <v>2858</v>
      </c>
      <c r="SSL2062" s="274" t="s">
        <v>2858</v>
      </c>
      <c r="SSM2062" s="274" t="s">
        <v>2858</v>
      </c>
      <c r="SSN2062" s="274" t="s">
        <v>2858</v>
      </c>
      <c r="SSO2062" s="274" t="s">
        <v>2858</v>
      </c>
      <c r="SSP2062" s="274" t="s">
        <v>2858</v>
      </c>
      <c r="SSQ2062" s="274" t="s">
        <v>2858</v>
      </c>
      <c r="SSR2062" s="274" t="s">
        <v>2858</v>
      </c>
      <c r="SSS2062" s="274" t="s">
        <v>2858</v>
      </c>
      <c r="SST2062" s="274" t="s">
        <v>2858</v>
      </c>
      <c r="SSU2062" s="274" t="s">
        <v>2858</v>
      </c>
      <c r="SSV2062" s="274" t="s">
        <v>2858</v>
      </c>
      <c r="SSW2062" s="274" t="s">
        <v>2858</v>
      </c>
      <c r="SSX2062" s="274" t="s">
        <v>2858</v>
      </c>
      <c r="SSY2062" s="274" t="s">
        <v>2858</v>
      </c>
      <c r="SSZ2062" s="274" t="s">
        <v>2858</v>
      </c>
      <c r="STA2062" s="274" t="s">
        <v>2858</v>
      </c>
      <c r="STB2062" s="274" t="s">
        <v>2858</v>
      </c>
      <c r="STC2062" s="274" t="s">
        <v>2858</v>
      </c>
      <c r="STD2062" s="274" t="s">
        <v>2858</v>
      </c>
      <c r="STE2062" s="274" t="s">
        <v>2858</v>
      </c>
      <c r="STF2062" s="274" t="s">
        <v>2858</v>
      </c>
      <c r="STG2062" s="274" t="s">
        <v>2858</v>
      </c>
      <c r="STH2062" s="274" t="s">
        <v>2858</v>
      </c>
      <c r="STI2062" s="274" t="s">
        <v>2858</v>
      </c>
      <c r="STJ2062" s="274" t="s">
        <v>2858</v>
      </c>
      <c r="STK2062" s="274" t="s">
        <v>2858</v>
      </c>
      <c r="STL2062" s="274" t="s">
        <v>2858</v>
      </c>
      <c r="STM2062" s="274" t="s">
        <v>2858</v>
      </c>
      <c r="STN2062" s="274" t="s">
        <v>2858</v>
      </c>
      <c r="STO2062" s="274" t="s">
        <v>2858</v>
      </c>
      <c r="STP2062" s="274" t="s">
        <v>2858</v>
      </c>
      <c r="STQ2062" s="274" t="s">
        <v>2858</v>
      </c>
      <c r="STR2062" s="274" t="s">
        <v>2858</v>
      </c>
      <c r="STS2062" s="274" t="s">
        <v>2858</v>
      </c>
      <c r="STT2062" s="274" t="s">
        <v>2858</v>
      </c>
      <c r="STU2062" s="274" t="s">
        <v>2858</v>
      </c>
      <c r="STV2062" s="274" t="s">
        <v>2858</v>
      </c>
      <c r="STW2062" s="274" t="s">
        <v>2858</v>
      </c>
      <c r="STX2062" s="274" t="s">
        <v>2858</v>
      </c>
      <c r="STY2062" s="274" t="s">
        <v>2858</v>
      </c>
      <c r="STZ2062" s="274" t="s">
        <v>2858</v>
      </c>
      <c r="SUA2062" s="274" t="s">
        <v>2858</v>
      </c>
      <c r="SUB2062" s="274" t="s">
        <v>2858</v>
      </c>
      <c r="SUC2062" s="274" t="s">
        <v>2858</v>
      </c>
      <c r="SUD2062" s="274" t="s">
        <v>2858</v>
      </c>
      <c r="SUE2062" s="274" t="s">
        <v>2858</v>
      </c>
      <c r="SUF2062" s="274" t="s">
        <v>2858</v>
      </c>
      <c r="SUG2062" s="274" t="s">
        <v>2858</v>
      </c>
      <c r="SUH2062" s="274" t="s">
        <v>2858</v>
      </c>
      <c r="SUI2062" s="274" t="s">
        <v>2858</v>
      </c>
      <c r="SUJ2062" s="274" t="s">
        <v>2858</v>
      </c>
      <c r="SUK2062" s="274" t="s">
        <v>2858</v>
      </c>
      <c r="SUL2062" s="274" t="s">
        <v>2858</v>
      </c>
      <c r="SUM2062" s="274" t="s">
        <v>2858</v>
      </c>
      <c r="SUN2062" s="274" t="s">
        <v>2858</v>
      </c>
      <c r="SUO2062" s="274" t="s">
        <v>2858</v>
      </c>
      <c r="SUP2062" s="274" t="s">
        <v>2858</v>
      </c>
      <c r="SUQ2062" s="274" t="s">
        <v>2858</v>
      </c>
      <c r="SUR2062" s="274" t="s">
        <v>2858</v>
      </c>
      <c r="SUS2062" s="274" t="s">
        <v>2858</v>
      </c>
      <c r="SUT2062" s="274" t="s">
        <v>2858</v>
      </c>
      <c r="SUU2062" s="274" t="s">
        <v>2858</v>
      </c>
      <c r="SUV2062" s="274" t="s">
        <v>2858</v>
      </c>
      <c r="SUW2062" s="274" t="s">
        <v>2858</v>
      </c>
      <c r="SUX2062" s="274" t="s">
        <v>2858</v>
      </c>
      <c r="SUY2062" s="274" t="s">
        <v>2858</v>
      </c>
      <c r="SUZ2062" s="274" t="s">
        <v>2858</v>
      </c>
      <c r="SVA2062" s="274" t="s">
        <v>2858</v>
      </c>
      <c r="SVB2062" s="274" t="s">
        <v>2858</v>
      </c>
      <c r="SVC2062" s="274" t="s">
        <v>2858</v>
      </c>
      <c r="SVD2062" s="274" t="s">
        <v>2858</v>
      </c>
      <c r="SVE2062" s="274" t="s">
        <v>2858</v>
      </c>
      <c r="SVF2062" s="274" t="s">
        <v>2858</v>
      </c>
      <c r="SVG2062" s="274" t="s">
        <v>2858</v>
      </c>
      <c r="SVH2062" s="274" t="s">
        <v>2858</v>
      </c>
      <c r="SVI2062" s="274" t="s">
        <v>2858</v>
      </c>
      <c r="SVJ2062" s="274" t="s">
        <v>2858</v>
      </c>
      <c r="SVK2062" s="274" t="s">
        <v>2858</v>
      </c>
      <c r="SVL2062" s="274" t="s">
        <v>2858</v>
      </c>
      <c r="SVM2062" s="274" t="s">
        <v>2858</v>
      </c>
      <c r="SVN2062" s="274" t="s">
        <v>2858</v>
      </c>
      <c r="SVO2062" s="274" t="s">
        <v>2858</v>
      </c>
      <c r="SVP2062" s="274" t="s">
        <v>2858</v>
      </c>
      <c r="SVQ2062" s="274" t="s">
        <v>2858</v>
      </c>
      <c r="SVR2062" s="274" t="s">
        <v>2858</v>
      </c>
      <c r="SVS2062" s="274" t="s">
        <v>2858</v>
      </c>
      <c r="SVT2062" s="274" t="s">
        <v>2858</v>
      </c>
      <c r="SVU2062" s="274" t="s">
        <v>2858</v>
      </c>
      <c r="SVV2062" s="274" t="s">
        <v>2858</v>
      </c>
      <c r="SVW2062" s="274" t="s">
        <v>2858</v>
      </c>
      <c r="SVX2062" s="274" t="s">
        <v>2858</v>
      </c>
      <c r="SVY2062" s="274" t="s">
        <v>2858</v>
      </c>
      <c r="SVZ2062" s="274" t="s">
        <v>2858</v>
      </c>
      <c r="SWA2062" s="274" t="s">
        <v>2858</v>
      </c>
      <c r="SWB2062" s="274" t="s">
        <v>2858</v>
      </c>
      <c r="SWC2062" s="274" t="s">
        <v>2858</v>
      </c>
      <c r="SWD2062" s="274" t="s">
        <v>2858</v>
      </c>
      <c r="SWE2062" s="274" t="s">
        <v>2858</v>
      </c>
      <c r="SWF2062" s="274" t="s">
        <v>2858</v>
      </c>
      <c r="SWG2062" s="274" t="s">
        <v>2858</v>
      </c>
      <c r="SWH2062" s="274" t="s">
        <v>2858</v>
      </c>
      <c r="SWI2062" s="274" t="s">
        <v>2858</v>
      </c>
      <c r="SWJ2062" s="274" t="s">
        <v>2858</v>
      </c>
      <c r="SWK2062" s="274" t="s">
        <v>2858</v>
      </c>
      <c r="SWL2062" s="274" t="s">
        <v>2858</v>
      </c>
      <c r="SWM2062" s="274" t="s">
        <v>2858</v>
      </c>
      <c r="SWN2062" s="274" t="s">
        <v>2858</v>
      </c>
      <c r="SWO2062" s="274" t="s">
        <v>2858</v>
      </c>
      <c r="SWP2062" s="274" t="s">
        <v>2858</v>
      </c>
      <c r="SWQ2062" s="274" t="s">
        <v>2858</v>
      </c>
      <c r="SWR2062" s="274" t="s">
        <v>2858</v>
      </c>
      <c r="SWS2062" s="274" t="s">
        <v>2858</v>
      </c>
      <c r="SWT2062" s="274" t="s">
        <v>2858</v>
      </c>
      <c r="SWU2062" s="274" t="s">
        <v>2858</v>
      </c>
      <c r="SWV2062" s="274" t="s">
        <v>2858</v>
      </c>
      <c r="SWW2062" s="274" t="s">
        <v>2858</v>
      </c>
      <c r="SWX2062" s="274" t="s">
        <v>2858</v>
      </c>
      <c r="SWY2062" s="274" t="s">
        <v>2858</v>
      </c>
      <c r="SWZ2062" s="274" t="s">
        <v>2858</v>
      </c>
      <c r="SXA2062" s="274" t="s">
        <v>2858</v>
      </c>
      <c r="SXB2062" s="274" t="s">
        <v>2858</v>
      </c>
      <c r="SXC2062" s="274" t="s">
        <v>2858</v>
      </c>
      <c r="SXD2062" s="274" t="s">
        <v>2858</v>
      </c>
      <c r="SXE2062" s="274" t="s">
        <v>2858</v>
      </c>
      <c r="SXF2062" s="274" t="s">
        <v>2858</v>
      </c>
      <c r="SXG2062" s="274" t="s">
        <v>2858</v>
      </c>
      <c r="SXH2062" s="274" t="s">
        <v>2858</v>
      </c>
      <c r="SXI2062" s="274" t="s">
        <v>2858</v>
      </c>
      <c r="SXJ2062" s="274" t="s">
        <v>2858</v>
      </c>
      <c r="SXK2062" s="274" t="s">
        <v>2858</v>
      </c>
      <c r="SXL2062" s="274" t="s">
        <v>2858</v>
      </c>
      <c r="SXM2062" s="274" t="s">
        <v>2858</v>
      </c>
      <c r="SXN2062" s="274" t="s">
        <v>2858</v>
      </c>
      <c r="SXO2062" s="274" t="s">
        <v>2858</v>
      </c>
      <c r="SXP2062" s="274" t="s">
        <v>2858</v>
      </c>
      <c r="SXQ2062" s="274" t="s">
        <v>2858</v>
      </c>
      <c r="SXR2062" s="274" t="s">
        <v>2858</v>
      </c>
      <c r="SXS2062" s="274" t="s">
        <v>2858</v>
      </c>
      <c r="SXT2062" s="274" t="s">
        <v>2858</v>
      </c>
      <c r="SXU2062" s="274" t="s">
        <v>2858</v>
      </c>
      <c r="SXV2062" s="274" t="s">
        <v>2858</v>
      </c>
      <c r="SXW2062" s="274" t="s">
        <v>2858</v>
      </c>
      <c r="SXX2062" s="274" t="s">
        <v>2858</v>
      </c>
      <c r="SXY2062" s="274" t="s">
        <v>2858</v>
      </c>
      <c r="SXZ2062" s="274" t="s">
        <v>2858</v>
      </c>
      <c r="SYA2062" s="274" t="s">
        <v>2858</v>
      </c>
      <c r="SYB2062" s="274" t="s">
        <v>2858</v>
      </c>
      <c r="SYC2062" s="274" t="s">
        <v>2858</v>
      </c>
      <c r="SYD2062" s="274" t="s">
        <v>2858</v>
      </c>
      <c r="SYE2062" s="274" t="s">
        <v>2858</v>
      </c>
      <c r="SYF2062" s="274" t="s">
        <v>2858</v>
      </c>
      <c r="SYG2062" s="274" t="s">
        <v>2858</v>
      </c>
      <c r="SYH2062" s="274" t="s">
        <v>2858</v>
      </c>
      <c r="SYI2062" s="274" t="s">
        <v>2858</v>
      </c>
      <c r="SYJ2062" s="274" t="s">
        <v>2858</v>
      </c>
      <c r="SYK2062" s="274" t="s">
        <v>2858</v>
      </c>
      <c r="SYL2062" s="274" t="s">
        <v>2858</v>
      </c>
      <c r="SYM2062" s="274" t="s">
        <v>2858</v>
      </c>
      <c r="SYN2062" s="274" t="s">
        <v>2858</v>
      </c>
      <c r="SYO2062" s="274" t="s">
        <v>2858</v>
      </c>
      <c r="SYP2062" s="274" t="s">
        <v>2858</v>
      </c>
      <c r="SYQ2062" s="274" t="s">
        <v>2858</v>
      </c>
      <c r="SYR2062" s="274" t="s">
        <v>2858</v>
      </c>
      <c r="SYS2062" s="274" t="s">
        <v>2858</v>
      </c>
      <c r="SYT2062" s="274" t="s">
        <v>2858</v>
      </c>
      <c r="SYU2062" s="274" t="s">
        <v>2858</v>
      </c>
      <c r="SYV2062" s="274" t="s">
        <v>2858</v>
      </c>
      <c r="SYW2062" s="274" t="s">
        <v>2858</v>
      </c>
      <c r="SYX2062" s="274" t="s">
        <v>2858</v>
      </c>
      <c r="SYY2062" s="274" t="s">
        <v>2858</v>
      </c>
      <c r="SYZ2062" s="274" t="s">
        <v>2858</v>
      </c>
      <c r="SZA2062" s="274" t="s">
        <v>2858</v>
      </c>
      <c r="SZB2062" s="274" t="s">
        <v>2858</v>
      </c>
      <c r="SZC2062" s="274" t="s">
        <v>2858</v>
      </c>
      <c r="SZD2062" s="274" t="s">
        <v>2858</v>
      </c>
      <c r="SZE2062" s="274" t="s">
        <v>2858</v>
      </c>
      <c r="SZF2062" s="274" t="s">
        <v>2858</v>
      </c>
      <c r="SZG2062" s="274" t="s">
        <v>2858</v>
      </c>
      <c r="SZH2062" s="274" t="s">
        <v>2858</v>
      </c>
      <c r="SZI2062" s="274" t="s">
        <v>2858</v>
      </c>
      <c r="SZJ2062" s="274" t="s">
        <v>2858</v>
      </c>
      <c r="SZK2062" s="274" t="s">
        <v>2858</v>
      </c>
      <c r="SZL2062" s="274" t="s">
        <v>2858</v>
      </c>
      <c r="SZM2062" s="274" t="s">
        <v>2858</v>
      </c>
      <c r="SZN2062" s="274" t="s">
        <v>2858</v>
      </c>
      <c r="SZO2062" s="274" t="s">
        <v>2858</v>
      </c>
      <c r="SZP2062" s="274" t="s">
        <v>2858</v>
      </c>
      <c r="SZQ2062" s="274" t="s">
        <v>2858</v>
      </c>
      <c r="SZR2062" s="274" t="s">
        <v>2858</v>
      </c>
      <c r="SZS2062" s="274" t="s">
        <v>2858</v>
      </c>
      <c r="SZT2062" s="274" t="s">
        <v>2858</v>
      </c>
      <c r="SZU2062" s="274" t="s">
        <v>2858</v>
      </c>
      <c r="SZV2062" s="274" t="s">
        <v>2858</v>
      </c>
      <c r="SZW2062" s="274" t="s">
        <v>2858</v>
      </c>
      <c r="SZX2062" s="274" t="s">
        <v>2858</v>
      </c>
      <c r="SZY2062" s="274" t="s">
        <v>2858</v>
      </c>
      <c r="SZZ2062" s="274" t="s">
        <v>2858</v>
      </c>
      <c r="TAA2062" s="274" t="s">
        <v>2858</v>
      </c>
      <c r="TAB2062" s="274" t="s">
        <v>2858</v>
      </c>
      <c r="TAC2062" s="274" t="s">
        <v>2858</v>
      </c>
      <c r="TAD2062" s="274" t="s">
        <v>2858</v>
      </c>
      <c r="TAE2062" s="274" t="s">
        <v>2858</v>
      </c>
      <c r="TAF2062" s="274" t="s">
        <v>2858</v>
      </c>
      <c r="TAG2062" s="274" t="s">
        <v>2858</v>
      </c>
      <c r="TAH2062" s="274" t="s">
        <v>2858</v>
      </c>
      <c r="TAI2062" s="274" t="s">
        <v>2858</v>
      </c>
      <c r="TAJ2062" s="274" t="s">
        <v>2858</v>
      </c>
      <c r="TAK2062" s="274" t="s">
        <v>2858</v>
      </c>
      <c r="TAL2062" s="274" t="s">
        <v>2858</v>
      </c>
      <c r="TAM2062" s="274" t="s">
        <v>2858</v>
      </c>
      <c r="TAN2062" s="274" t="s">
        <v>2858</v>
      </c>
      <c r="TAO2062" s="274" t="s">
        <v>2858</v>
      </c>
      <c r="TAP2062" s="274" t="s">
        <v>2858</v>
      </c>
      <c r="TAQ2062" s="274" t="s">
        <v>2858</v>
      </c>
      <c r="TAR2062" s="274" t="s">
        <v>2858</v>
      </c>
      <c r="TAS2062" s="274" t="s">
        <v>2858</v>
      </c>
      <c r="TAT2062" s="274" t="s">
        <v>2858</v>
      </c>
      <c r="TAU2062" s="274" t="s">
        <v>2858</v>
      </c>
      <c r="TAV2062" s="274" t="s">
        <v>2858</v>
      </c>
      <c r="TAW2062" s="274" t="s">
        <v>2858</v>
      </c>
      <c r="TAX2062" s="274" t="s">
        <v>2858</v>
      </c>
      <c r="TAY2062" s="274" t="s">
        <v>2858</v>
      </c>
      <c r="TAZ2062" s="274" t="s">
        <v>2858</v>
      </c>
      <c r="TBA2062" s="274" t="s">
        <v>2858</v>
      </c>
      <c r="TBB2062" s="274" t="s">
        <v>2858</v>
      </c>
      <c r="TBC2062" s="274" t="s">
        <v>2858</v>
      </c>
      <c r="TBD2062" s="274" t="s">
        <v>2858</v>
      </c>
      <c r="TBE2062" s="274" t="s">
        <v>2858</v>
      </c>
      <c r="TBF2062" s="274" t="s">
        <v>2858</v>
      </c>
      <c r="TBG2062" s="274" t="s">
        <v>2858</v>
      </c>
      <c r="TBH2062" s="274" t="s">
        <v>2858</v>
      </c>
      <c r="TBI2062" s="274" t="s">
        <v>2858</v>
      </c>
      <c r="TBJ2062" s="274" t="s">
        <v>2858</v>
      </c>
      <c r="TBK2062" s="274" t="s">
        <v>2858</v>
      </c>
      <c r="TBL2062" s="274" t="s">
        <v>2858</v>
      </c>
      <c r="TBM2062" s="274" t="s">
        <v>2858</v>
      </c>
      <c r="TBN2062" s="274" t="s">
        <v>2858</v>
      </c>
      <c r="TBO2062" s="274" t="s">
        <v>2858</v>
      </c>
      <c r="TBP2062" s="274" t="s">
        <v>2858</v>
      </c>
      <c r="TBQ2062" s="274" t="s">
        <v>2858</v>
      </c>
      <c r="TBR2062" s="274" t="s">
        <v>2858</v>
      </c>
      <c r="TBS2062" s="274" t="s">
        <v>2858</v>
      </c>
      <c r="TBT2062" s="274" t="s">
        <v>2858</v>
      </c>
      <c r="TBU2062" s="274" t="s">
        <v>2858</v>
      </c>
      <c r="TBV2062" s="274" t="s">
        <v>2858</v>
      </c>
      <c r="TBW2062" s="274" t="s">
        <v>2858</v>
      </c>
      <c r="TBX2062" s="274" t="s">
        <v>2858</v>
      </c>
      <c r="TBY2062" s="274" t="s">
        <v>2858</v>
      </c>
      <c r="TBZ2062" s="274" t="s">
        <v>2858</v>
      </c>
      <c r="TCA2062" s="274" t="s">
        <v>2858</v>
      </c>
      <c r="TCB2062" s="274" t="s">
        <v>2858</v>
      </c>
      <c r="TCC2062" s="274" t="s">
        <v>2858</v>
      </c>
      <c r="TCD2062" s="274" t="s">
        <v>2858</v>
      </c>
      <c r="TCE2062" s="274" t="s">
        <v>2858</v>
      </c>
      <c r="TCF2062" s="274" t="s">
        <v>2858</v>
      </c>
      <c r="TCG2062" s="274" t="s">
        <v>2858</v>
      </c>
      <c r="TCH2062" s="274" t="s">
        <v>2858</v>
      </c>
      <c r="TCI2062" s="274" t="s">
        <v>2858</v>
      </c>
      <c r="TCJ2062" s="274" t="s">
        <v>2858</v>
      </c>
      <c r="TCK2062" s="274" t="s">
        <v>2858</v>
      </c>
      <c r="TCL2062" s="274" t="s">
        <v>2858</v>
      </c>
      <c r="TCM2062" s="274" t="s">
        <v>2858</v>
      </c>
      <c r="TCN2062" s="274" t="s">
        <v>2858</v>
      </c>
      <c r="TCO2062" s="274" t="s">
        <v>2858</v>
      </c>
      <c r="TCP2062" s="274" t="s">
        <v>2858</v>
      </c>
      <c r="TCQ2062" s="274" t="s">
        <v>2858</v>
      </c>
      <c r="TCR2062" s="274" t="s">
        <v>2858</v>
      </c>
      <c r="TCS2062" s="274" t="s">
        <v>2858</v>
      </c>
      <c r="TCT2062" s="274" t="s">
        <v>2858</v>
      </c>
      <c r="TCU2062" s="274" t="s">
        <v>2858</v>
      </c>
      <c r="TCV2062" s="274" t="s">
        <v>2858</v>
      </c>
      <c r="TCW2062" s="274" t="s">
        <v>2858</v>
      </c>
      <c r="TCX2062" s="274" t="s">
        <v>2858</v>
      </c>
      <c r="TCY2062" s="274" t="s">
        <v>2858</v>
      </c>
      <c r="TCZ2062" s="274" t="s">
        <v>2858</v>
      </c>
      <c r="TDA2062" s="274" t="s">
        <v>2858</v>
      </c>
      <c r="TDB2062" s="274" t="s">
        <v>2858</v>
      </c>
      <c r="TDC2062" s="274" t="s">
        <v>2858</v>
      </c>
      <c r="TDD2062" s="274" t="s">
        <v>2858</v>
      </c>
      <c r="TDE2062" s="274" t="s">
        <v>2858</v>
      </c>
      <c r="TDF2062" s="274" t="s">
        <v>2858</v>
      </c>
      <c r="TDG2062" s="274" t="s">
        <v>2858</v>
      </c>
      <c r="TDH2062" s="274" t="s">
        <v>2858</v>
      </c>
      <c r="TDI2062" s="274" t="s">
        <v>2858</v>
      </c>
      <c r="TDJ2062" s="274" t="s">
        <v>2858</v>
      </c>
      <c r="TDK2062" s="274" t="s">
        <v>2858</v>
      </c>
      <c r="TDL2062" s="274" t="s">
        <v>2858</v>
      </c>
      <c r="TDM2062" s="274" t="s">
        <v>2858</v>
      </c>
      <c r="TDN2062" s="274" t="s">
        <v>2858</v>
      </c>
      <c r="TDO2062" s="274" t="s">
        <v>2858</v>
      </c>
      <c r="TDP2062" s="274" t="s">
        <v>2858</v>
      </c>
      <c r="TDQ2062" s="274" t="s">
        <v>2858</v>
      </c>
      <c r="TDR2062" s="274" t="s">
        <v>2858</v>
      </c>
      <c r="TDS2062" s="274" t="s">
        <v>2858</v>
      </c>
      <c r="TDT2062" s="274" t="s">
        <v>2858</v>
      </c>
      <c r="TDU2062" s="274" t="s">
        <v>2858</v>
      </c>
      <c r="TDV2062" s="274" t="s">
        <v>2858</v>
      </c>
      <c r="TDW2062" s="274" t="s">
        <v>2858</v>
      </c>
      <c r="TDX2062" s="274" t="s">
        <v>2858</v>
      </c>
      <c r="TDY2062" s="274" t="s">
        <v>2858</v>
      </c>
      <c r="TDZ2062" s="274" t="s">
        <v>2858</v>
      </c>
      <c r="TEA2062" s="274" t="s">
        <v>2858</v>
      </c>
      <c r="TEB2062" s="274" t="s">
        <v>2858</v>
      </c>
      <c r="TEC2062" s="274" t="s">
        <v>2858</v>
      </c>
      <c r="TED2062" s="274" t="s">
        <v>2858</v>
      </c>
      <c r="TEE2062" s="274" t="s">
        <v>2858</v>
      </c>
      <c r="TEF2062" s="274" t="s">
        <v>2858</v>
      </c>
      <c r="TEG2062" s="274" t="s">
        <v>2858</v>
      </c>
      <c r="TEH2062" s="274" t="s">
        <v>2858</v>
      </c>
      <c r="TEI2062" s="274" t="s">
        <v>2858</v>
      </c>
      <c r="TEJ2062" s="274" t="s">
        <v>2858</v>
      </c>
      <c r="TEK2062" s="274" t="s">
        <v>2858</v>
      </c>
      <c r="TEL2062" s="274" t="s">
        <v>2858</v>
      </c>
      <c r="TEM2062" s="274" t="s">
        <v>2858</v>
      </c>
      <c r="TEN2062" s="274" t="s">
        <v>2858</v>
      </c>
      <c r="TEO2062" s="274" t="s">
        <v>2858</v>
      </c>
      <c r="TEP2062" s="274" t="s">
        <v>2858</v>
      </c>
      <c r="TEQ2062" s="274" t="s">
        <v>2858</v>
      </c>
      <c r="TER2062" s="274" t="s">
        <v>2858</v>
      </c>
      <c r="TES2062" s="274" t="s">
        <v>2858</v>
      </c>
      <c r="TET2062" s="274" t="s">
        <v>2858</v>
      </c>
      <c r="TEU2062" s="274" t="s">
        <v>2858</v>
      </c>
      <c r="TEV2062" s="274" t="s">
        <v>2858</v>
      </c>
      <c r="TEW2062" s="274" t="s">
        <v>2858</v>
      </c>
      <c r="TEX2062" s="274" t="s">
        <v>2858</v>
      </c>
      <c r="TEY2062" s="274" t="s">
        <v>2858</v>
      </c>
      <c r="TEZ2062" s="274" t="s">
        <v>2858</v>
      </c>
      <c r="TFA2062" s="274" t="s">
        <v>2858</v>
      </c>
      <c r="TFB2062" s="274" t="s">
        <v>2858</v>
      </c>
      <c r="TFC2062" s="274" t="s">
        <v>2858</v>
      </c>
      <c r="TFD2062" s="274" t="s">
        <v>2858</v>
      </c>
      <c r="TFE2062" s="274" t="s">
        <v>2858</v>
      </c>
      <c r="TFF2062" s="274" t="s">
        <v>2858</v>
      </c>
      <c r="TFG2062" s="274" t="s">
        <v>2858</v>
      </c>
      <c r="TFH2062" s="274" t="s">
        <v>2858</v>
      </c>
      <c r="TFI2062" s="274" t="s">
        <v>2858</v>
      </c>
      <c r="TFJ2062" s="274" t="s">
        <v>2858</v>
      </c>
      <c r="TFK2062" s="274" t="s">
        <v>2858</v>
      </c>
      <c r="TFL2062" s="274" t="s">
        <v>2858</v>
      </c>
      <c r="TFM2062" s="274" t="s">
        <v>2858</v>
      </c>
      <c r="TFN2062" s="274" t="s">
        <v>2858</v>
      </c>
      <c r="TFO2062" s="274" t="s">
        <v>2858</v>
      </c>
      <c r="TFP2062" s="274" t="s">
        <v>2858</v>
      </c>
      <c r="TFQ2062" s="274" t="s">
        <v>2858</v>
      </c>
      <c r="TFR2062" s="274" t="s">
        <v>2858</v>
      </c>
      <c r="TFS2062" s="274" t="s">
        <v>2858</v>
      </c>
      <c r="TFT2062" s="274" t="s">
        <v>2858</v>
      </c>
      <c r="TFU2062" s="274" t="s">
        <v>2858</v>
      </c>
      <c r="TFV2062" s="274" t="s">
        <v>2858</v>
      </c>
      <c r="TFW2062" s="274" t="s">
        <v>2858</v>
      </c>
      <c r="TFX2062" s="274" t="s">
        <v>2858</v>
      </c>
      <c r="TFY2062" s="274" t="s">
        <v>2858</v>
      </c>
      <c r="TFZ2062" s="274" t="s">
        <v>2858</v>
      </c>
      <c r="TGA2062" s="274" t="s">
        <v>2858</v>
      </c>
      <c r="TGB2062" s="274" t="s">
        <v>2858</v>
      </c>
      <c r="TGC2062" s="274" t="s">
        <v>2858</v>
      </c>
      <c r="TGD2062" s="274" t="s">
        <v>2858</v>
      </c>
      <c r="TGE2062" s="274" t="s">
        <v>2858</v>
      </c>
      <c r="TGF2062" s="274" t="s">
        <v>2858</v>
      </c>
      <c r="TGG2062" s="274" t="s">
        <v>2858</v>
      </c>
      <c r="TGH2062" s="274" t="s">
        <v>2858</v>
      </c>
      <c r="TGI2062" s="274" t="s">
        <v>2858</v>
      </c>
      <c r="TGJ2062" s="274" t="s">
        <v>2858</v>
      </c>
      <c r="TGK2062" s="274" t="s">
        <v>2858</v>
      </c>
      <c r="TGL2062" s="274" t="s">
        <v>2858</v>
      </c>
      <c r="TGM2062" s="274" t="s">
        <v>2858</v>
      </c>
      <c r="TGN2062" s="274" t="s">
        <v>2858</v>
      </c>
      <c r="TGO2062" s="274" t="s">
        <v>2858</v>
      </c>
      <c r="TGP2062" s="274" t="s">
        <v>2858</v>
      </c>
      <c r="TGQ2062" s="274" t="s">
        <v>2858</v>
      </c>
      <c r="TGR2062" s="274" t="s">
        <v>2858</v>
      </c>
      <c r="TGS2062" s="274" t="s">
        <v>2858</v>
      </c>
      <c r="TGT2062" s="274" t="s">
        <v>2858</v>
      </c>
      <c r="TGU2062" s="274" t="s">
        <v>2858</v>
      </c>
      <c r="TGV2062" s="274" t="s">
        <v>2858</v>
      </c>
      <c r="TGW2062" s="274" t="s">
        <v>2858</v>
      </c>
      <c r="TGX2062" s="274" t="s">
        <v>2858</v>
      </c>
      <c r="TGY2062" s="274" t="s">
        <v>2858</v>
      </c>
      <c r="TGZ2062" s="274" t="s">
        <v>2858</v>
      </c>
      <c r="THA2062" s="274" t="s">
        <v>2858</v>
      </c>
      <c r="THB2062" s="274" t="s">
        <v>2858</v>
      </c>
      <c r="THC2062" s="274" t="s">
        <v>2858</v>
      </c>
      <c r="THD2062" s="274" t="s">
        <v>2858</v>
      </c>
      <c r="THE2062" s="274" t="s">
        <v>2858</v>
      </c>
      <c r="THF2062" s="274" t="s">
        <v>2858</v>
      </c>
      <c r="THG2062" s="274" t="s">
        <v>2858</v>
      </c>
      <c r="THH2062" s="274" t="s">
        <v>2858</v>
      </c>
      <c r="THI2062" s="274" t="s">
        <v>2858</v>
      </c>
      <c r="THJ2062" s="274" t="s">
        <v>2858</v>
      </c>
      <c r="THK2062" s="274" t="s">
        <v>2858</v>
      </c>
      <c r="THL2062" s="274" t="s">
        <v>2858</v>
      </c>
      <c r="THM2062" s="274" t="s">
        <v>2858</v>
      </c>
      <c r="THN2062" s="274" t="s">
        <v>2858</v>
      </c>
      <c r="THO2062" s="274" t="s">
        <v>2858</v>
      </c>
      <c r="THP2062" s="274" t="s">
        <v>2858</v>
      </c>
      <c r="THQ2062" s="274" t="s">
        <v>2858</v>
      </c>
      <c r="THR2062" s="274" t="s">
        <v>2858</v>
      </c>
      <c r="THS2062" s="274" t="s">
        <v>2858</v>
      </c>
      <c r="THT2062" s="274" t="s">
        <v>2858</v>
      </c>
      <c r="THU2062" s="274" t="s">
        <v>2858</v>
      </c>
      <c r="THV2062" s="274" t="s">
        <v>2858</v>
      </c>
      <c r="THW2062" s="274" t="s">
        <v>2858</v>
      </c>
      <c r="THX2062" s="274" t="s">
        <v>2858</v>
      </c>
      <c r="THY2062" s="274" t="s">
        <v>2858</v>
      </c>
      <c r="THZ2062" s="274" t="s">
        <v>2858</v>
      </c>
      <c r="TIA2062" s="274" t="s">
        <v>2858</v>
      </c>
      <c r="TIB2062" s="274" t="s">
        <v>2858</v>
      </c>
      <c r="TIC2062" s="274" t="s">
        <v>2858</v>
      </c>
      <c r="TID2062" s="274" t="s">
        <v>2858</v>
      </c>
      <c r="TIE2062" s="274" t="s">
        <v>2858</v>
      </c>
      <c r="TIF2062" s="274" t="s">
        <v>2858</v>
      </c>
      <c r="TIG2062" s="274" t="s">
        <v>2858</v>
      </c>
      <c r="TIH2062" s="274" t="s">
        <v>2858</v>
      </c>
      <c r="TII2062" s="274" t="s">
        <v>2858</v>
      </c>
      <c r="TIJ2062" s="274" t="s">
        <v>2858</v>
      </c>
      <c r="TIK2062" s="274" t="s">
        <v>2858</v>
      </c>
      <c r="TIL2062" s="274" t="s">
        <v>2858</v>
      </c>
      <c r="TIM2062" s="274" t="s">
        <v>2858</v>
      </c>
      <c r="TIN2062" s="274" t="s">
        <v>2858</v>
      </c>
      <c r="TIO2062" s="274" t="s">
        <v>2858</v>
      </c>
      <c r="TIP2062" s="274" t="s">
        <v>2858</v>
      </c>
      <c r="TIQ2062" s="274" t="s">
        <v>2858</v>
      </c>
      <c r="TIR2062" s="274" t="s">
        <v>2858</v>
      </c>
      <c r="TIS2062" s="274" t="s">
        <v>2858</v>
      </c>
      <c r="TIT2062" s="274" t="s">
        <v>2858</v>
      </c>
      <c r="TIU2062" s="274" t="s">
        <v>2858</v>
      </c>
      <c r="TIV2062" s="274" t="s">
        <v>2858</v>
      </c>
      <c r="TIW2062" s="274" t="s">
        <v>2858</v>
      </c>
      <c r="TIX2062" s="274" t="s">
        <v>2858</v>
      </c>
      <c r="TIY2062" s="274" t="s">
        <v>2858</v>
      </c>
      <c r="TIZ2062" s="274" t="s">
        <v>2858</v>
      </c>
      <c r="TJA2062" s="274" t="s">
        <v>2858</v>
      </c>
      <c r="TJB2062" s="274" t="s">
        <v>2858</v>
      </c>
      <c r="TJC2062" s="274" t="s">
        <v>2858</v>
      </c>
      <c r="TJD2062" s="274" t="s">
        <v>2858</v>
      </c>
      <c r="TJE2062" s="274" t="s">
        <v>2858</v>
      </c>
      <c r="TJF2062" s="274" t="s">
        <v>2858</v>
      </c>
      <c r="TJG2062" s="274" t="s">
        <v>2858</v>
      </c>
      <c r="TJH2062" s="274" t="s">
        <v>2858</v>
      </c>
      <c r="TJI2062" s="274" t="s">
        <v>2858</v>
      </c>
      <c r="TJJ2062" s="274" t="s">
        <v>2858</v>
      </c>
      <c r="TJK2062" s="274" t="s">
        <v>2858</v>
      </c>
      <c r="TJL2062" s="274" t="s">
        <v>2858</v>
      </c>
      <c r="TJM2062" s="274" t="s">
        <v>2858</v>
      </c>
      <c r="TJN2062" s="274" t="s">
        <v>2858</v>
      </c>
      <c r="TJO2062" s="274" t="s">
        <v>2858</v>
      </c>
      <c r="TJP2062" s="274" t="s">
        <v>2858</v>
      </c>
      <c r="TJQ2062" s="274" t="s">
        <v>2858</v>
      </c>
      <c r="TJR2062" s="274" t="s">
        <v>2858</v>
      </c>
      <c r="TJS2062" s="274" t="s">
        <v>2858</v>
      </c>
      <c r="TJT2062" s="274" t="s">
        <v>2858</v>
      </c>
      <c r="TJU2062" s="274" t="s">
        <v>2858</v>
      </c>
      <c r="TJV2062" s="274" t="s">
        <v>2858</v>
      </c>
      <c r="TJW2062" s="274" t="s">
        <v>2858</v>
      </c>
      <c r="TJX2062" s="274" t="s">
        <v>2858</v>
      </c>
      <c r="TJY2062" s="274" t="s">
        <v>2858</v>
      </c>
      <c r="TJZ2062" s="274" t="s">
        <v>2858</v>
      </c>
      <c r="TKA2062" s="274" t="s">
        <v>2858</v>
      </c>
      <c r="TKB2062" s="274" t="s">
        <v>2858</v>
      </c>
      <c r="TKC2062" s="274" t="s">
        <v>2858</v>
      </c>
      <c r="TKD2062" s="274" t="s">
        <v>2858</v>
      </c>
      <c r="TKE2062" s="274" t="s">
        <v>2858</v>
      </c>
      <c r="TKF2062" s="274" t="s">
        <v>2858</v>
      </c>
      <c r="TKG2062" s="274" t="s">
        <v>2858</v>
      </c>
      <c r="TKH2062" s="274" t="s">
        <v>2858</v>
      </c>
      <c r="TKI2062" s="274" t="s">
        <v>2858</v>
      </c>
      <c r="TKJ2062" s="274" t="s">
        <v>2858</v>
      </c>
      <c r="TKK2062" s="274" t="s">
        <v>2858</v>
      </c>
      <c r="TKL2062" s="274" t="s">
        <v>2858</v>
      </c>
      <c r="TKM2062" s="274" t="s">
        <v>2858</v>
      </c>
      <c r="TKN2062" s="274" t="s">
        <v>2858</v>
      </c>
      <c r="TKO2062" s="274" t="s">
        <v>2858</v>
      </c>
      <c r="TKP2062" s="274" t="s">
        <v>2858</v>
      </c>
      <c r="TKQ2062" s="274" t="s">
        <v>2858</v>
      </c>
      <c r="TKR2062" s="274" t="s">
        <v>2858</v>
      </c>
      <c r="TKS2062" s="274" t="s">
        <v>2858</v>
      </c>
      <c r="TKT2062" s="274" t="s">
        <v>2858</v>
      </c>
      <c r="TKU2062" s="274" t="s">
        <v>2858</v>
      </c>
      <c r="TKV2062" s="274" t="s">
        <v>2858</v>
      </c>
      <c r="TKW2062" s="274" t="s">
        <v>2858</v>
      </c>
      <c r="TKX2062" s="274" t="s">
        <v>2858</v>
      </c>
      <c r="TKY2062" s="274" t="s">
        <v>2858</v>
      </c>
      <c r="TKZ2062" s="274" t="s">
        <v>2858</v>
      </c>
      <c r="TLA2062" s="274" t="s">
        <v>2858</v>
      </c>
      <c r="TLB2062" s="274" t="s">
        <v>2858</v>
      </c>
      <c r="TLC2062" s="274" t="s">
        <v>2858</v>
      </c>
      <c r="TLD2062" s="274" t="s">
        <v>2858</v>
      </c>
      <c r="TLE2062" s="274" t="s">
        <v>2858</v>
      </c>
      <c r="TLF2062" s="274" t="s">
        <v>2858</v>
      </c>
      <c r="TLG2062" s="274" t="s">
        <v>2858</v>
      </c>
      <c r="TLH2062" s="274" t="s">
        <v>2858</v>
      </c>
      <c r="TLI2062" s="274" t="s">
        <v>2858</v>
      </c>
      <c r="TLJ2062" s="274" t="s">
        <v>2858</v>
      </c>
      <c r="TLK2062" s="274" t="s">
        <v>2858</v>
      </c>
      <c r="TLL2062" s="274" t="s">
        <v>2858</v>
      </c>
      <c r="TLM2062" s="274" t="s">
        <v>2858</v>
      </c>
      <c r="TLN2062" s="274" t="s">
        <v>2858</v>
      </c>
      <c r="TLO2062" s="274" t="s">
        <v>2858</v>
      </c>
      <c r="TLP2062" s="274" t="s">
        <v>2858</v>
      </c>
      <c r="TLQ2062" s="274" t="s">
        <v>2858</v>
      </c>
      <c r="TLR2062" s="274" t="s">
        <v>2858</v>
      </c>
      <c r="TLS2062" s="274" t="s">
        <v>2858</v>
      </c>
      <c r="TLT2062" s="274" t="s">
        <v>2858</v>
      </c>
      <c r="TLU2062" s="274" t="s">
        <v>2858</v>
      </c>
      <c r="TLV2062" s="274" t="s">
        <v>2858</v>
      </c>
      <c r="TLW2062" s="274" t="s">
        <v>2858</v>
      </c>
      <c r="TLX2062" s="274" t="s">
        <v>2858</v>
      </c>
      <c r="TLY2062" s="274" t="s">
        <v>2858</v>
      </c>
      <c r="TLZ2062" s="274" t="s">
        <v>2858</v>
      </c>
      <c r="TMA2062" s="274" t="s">
        <v>2858</v>
      </c>
      <c r="TMB2062" s="274" t="s">
        <v>2858</v>
      </c>
      <c r="TMC2062" s="274" t="s">
        <v>2858</v>
      </c>
      <c r="TMD2062" s="274" t="s">
        <v>2858</v>
      </c>
      <c r="TME2062" s="274" t="s">
        <v>2858</v>
      </c>
      <c r="TMF2062" s="274" t="s">
        <v>2858</v>
      </c>
      <c r="TMG2062" s="274" t="s">
        <v>2858</v>
      </c>
      <c r="TMH2062" s="274" t="s">
        <v>2858</v>
      </c>
      <c r="TMI2062" s="274" t="s">
        <v>2858</v>
      </c>
      <c r="TMJ2062" s="274" t="s">
        <v>2858</v>
      </c>
      <c r="TMK2062" s="274" t="s">
        <v>2858</v>
      </c>
      <c r="TML2062" s="274" t="s">
        <v>2858</v>
      </c>
      <c r="TMM2062" s="274" t="s">
        <v>2858</v>
      </c>
      <c r="TMN2062" s="274" t="s">
        <v>2858</v>
      </c>
      <c r="TMO2062" s="274" t="s">
        <v>2858</v>
      </c>
      <c r="TMP2062" s="274" t="s">
        <v>2858</v>
      </c>
      <c r="TMQ2062" s="274" t="s">
        <v>2858</v>
      </c>
      <c r="TMR2062" s="274" t="s">
        <v>2858</v>
      </c>
      <c r="TMS2062" s="274" t="s">
        <v>2858</v>
      </c>
      <c r="TMT2062" s="274" t="s">
        <v>2858</v>
      </c>
      <c r="TMU2062" s="274" t="s">
        <v>2858</v>
      </c>
      <c r="TMV2062" s="274" t="s">
        <v>2858</v>
      </c>
      <c r="TMW2062" s="274" t="s">
        <v>2858</v>
      </c>
      <c r="TMX2062" s="274" t="s">
        <v>2858</v>
      </c>
      <c r="TMY2062" s="274" t="s">
        <v>2858</v>
      </c>
      <c r="TMZ2062" s="274" t="s">
        <v>2858</v>
      </c>
      <c r="TNA2062" s="274" t="s">
        <v>2858</v>
      </c>
      <c r="TNB2062" s="274" t="s">
        <v>2858</v>
      </c>
      <c r="TNC2062" s="274" t="s">
        <v>2858</v>
      </c>
      <c r="TND2062" s="274" t="s">
        <v>2858</v>
      </c>
      <c r="TNE2062" s="274" t="s">
        <v>2858</v>
      </c>
      <c r="TNF2062" s="274" t="s">
        <v>2858</v>
      </c>
      <c r="TNG2062" s="274" t="s">
        <v>2858</v>
      </c>
      <c r="TNH2062" s="274" t="s">
        <v>2858</v>
      </c>
      <c r="TNI2062" s="274" t="s">
        <v>2858</v>
      </c>
      <c r="TNJ2062" s="274" t="s">
        <v>2858</v>
      </c>
      <c r="TNK2062" s="274" t="s">
        <v>2858</v>
      </c>
      <c r="TNL2062" s="274" t="s">
        <v>2858</v>
      </c>
      <c r="TNM2062" s="274" t="s">
        <v>2858</v>
      </c>
      <c r="TNN2062" s="274" t="s">
        <v>2858</v>
      </c>
      <c r="TNO2062" s="274" t="s">
        <v>2858</v>
      </c>
      <c r="TNP2062" s="274" t="s">
        <v>2858</v>
      </c>
      <c r="TNQ2062" s="274" t="s">
        <v>2858</v>
      </c>
      <c r="TNR2062" s="274" t="s">
        <v>2858</v>
      </c>
      <c r="TNS2062" s="274" t="s">
        <v>2858</v>
      </c>
      <c r="TNT2062" s="274" t="s">
        <v>2858</v>
      </c>
      <c r="TNU2062" s="274" t="s">
        <v>2858</v>
      </c>
      <c r="TNV2062" s="274" t="s">
        <v>2858</v>
      </c>
      <c r="TNW2062" s="274" t="s">
        <v>2858</v>
      </c>
      <c r="TNX2062" s="274" t="s">
        <v>2858</v>
      </c>
      <c r="TNY2062" s="274" t="s">
        <v>2858</v>
      </c>
      <c r="TNZ2062" s="274" t="s">
        <v>2858</v>
      </c>
      <c r="TOA2062" s="274" t="s">
        <v>2858</v>
      </c>
      <c r="TOB2062" s="274" t="s">
        <v>2858</v>
      </c>
      <c r="TOC2062" s="274" t="s">
        <v>2858</v>
      </c>
      <c r="TOD2062" s="274" t="s">
        <v>2858</v>
      </c>
      <c r="TOE2062" s="274" t="s">
        <v>2858</v>
      </c>
      <c r="TOF2062" s="274" t="s">
        <v>2858</v>
      </c>
      <c r="TOG2062" s="274" t="s">
        <v>2858</v>
      </c>
      <c r="TOH2062" s="274" t="s">
        <v>2858</v>
      </c>
      <c r="TOI2062" s="274" t="s">
        <v>2858</v>
      </c>
      <c r="TOJ2062" s="274" t="s">
        <v>2858</v>
      </c>
      <c r="TOK2062" s="274" t="s">
        <v>2858</v>
      </c>
      <c r="TOL2062" s="274" t="s">
        <v>2858</v>
      </c>
      <c r="TOM2062" s="274" t="s">
        <v>2858</v>
      </c>
      <c r="TON2062" s="274" t="s">
        <v>2858</v>
      </c>
      <c r="TOO2062" s="274" t="s">
        <v>2858</v>
      </c>
      <c r="TOP2062" s="274" t="s">
        <v>2858</v>
      </c>
      <c r="TOQ2062" s="274" t="s">
        <v>2858</v>
      </c>
      <c r="TOR2062" s="274" t="s">
        <v>2858</v>
      </c>
      <c r="TOS2062" s="274" t="s">
        <v>2858</v>
      </c>
      <c r="TOT2062" s="274" t="s">
        <v>2858</v>
      </c>
      <c r="TOU2062" s="274" t="s">
        <v>2858</v>
      </c>
      <c r="TOV2062" s="274" t="s">
        <v>2858</v>
      </c>
      <c r="TOW2062" s="274" t="s">
        <v>2858</v>
      </c>
      <c r="TOX2062" s="274" t="s">
        <v>2858</v>
      </c>
      <c r="TOY2062" s="274" t="s">
        <v>2858</v>
      </c>
      <c r="TOZ2062" s="274" t="s">
        <v>2858</v>
      </c>
      <c r="TPA2062" s="274" t="s">
        <v>2858</v>
      </c>
      <c r="TPB2062" s="274" t="s">
        <v>2858</v>
      </c>
      <c r="TPC2062" s="274" t="s">
        <v>2858</v>
      </c>
      <c r="TPD2062" s="274" t="s">
        <v>2858</v>
      </c>
      <c r="TPE2062" s="274" t="s">
        <v>2858</v>
      </c>
      <c r="TPF2062" s="274" t="s">
        <v>2858</v>
      </c>
      <c r="TPG2062" s="274" t="s">
        <v>2858</v>
      </c>
      <c r="TPH2062" s="274" t="s">
        <v>2858</v>
      </c>
      <c r="TPI2062" s="274" t="s">
        <v>2858</v>
      </c>
      <c r="TPJ2062" s="274" t="s">
        <v>2858</v>
      </c>
      <c r="TPK2062" s="274" t="s">
        <v>2858</v>
      </c>
      <c r="TPL2062" s="274" t="s">
        <v>2858</v>
      </c>
      <c r="TPM2062" s="274" t="s">
        <v>2858</v>
      </c>
      <c r="TPN2062" s="274" t="s">
        <v>2858</v>
      </c>
      <c r="TPO2062" s="274" t="s">
        <v>2858</v>
      </c>
      <c r="TPP2062" s="274" t="s">
        <v>2858</v>
      </c>
      <c r="TPQ2062" s="274" t="s">
        <v>2858</v>
      </c>
      <c r="TPR2062" s="274" t="s">
        <v>2858</v>
      </c>
      <c r="TPS2062" s="274" t="s">
        <v>2858</v>
      </c>
      <c r="TPT2062" s="274" t="s">
        <v>2858</v>
      </c>
      <c r="TPU2062" s="274" t="s">
        <v>2858</v>
      </c>
      <c r="TPV2062" s="274" t="s">
        <v>2858</v>
      </c>
      <c r="TPW2062" s="274" t="s">
        <v>2858</v>
      </c>
      <c r="TPX2062" s="274" t="s">
        <v>2858</v>
      </c>
      <c r="TPY2062" s="274" t="s">
        <v>2858</v>
      </c>
      <c r="TPZ2062" s="274" t="s">
        <v>2858</v>
      </c>
      <c r="TQA2062" s="274" t="s">
        <v>2858</v>
      </c>
      <c r="TQB2062" s="274" t="s">
        <v>2858</v>
      </c>
      <c r="TQC2062" s="274" t="s">
        <v>2858</v>
      </c>
      <c r="TQD2062" s="274" t="s">
        <v>2858</v>
      </c>
      <c r="TQE2062" s="274" t="s">
        <v>2858</v>
      </c>
      <c r="TQF2062" s="274" t="s">
        <v>2858</v>
      </c>
      <c r="TQG2062" s="274" t="s">
        <v>2858</v>
      </c>
      <c r="TQH2062" s="274" t="s">
        <v>2858</v>
      </c>
      <c r="TQI2062" s="274" t="s">
        <v>2858</v>
      </c>
      <c r="TQJ2062" s="274" t="s">
        <v>2858</v>
      </c>
      <c r="TQK2062" s="274" t="s">
        <v>2858</v>
      </c>
      <c r="TQL2062" s="274" t="s">
        <v>2858</v>
      </c>
      <c r="TQM2062" s="274" t="s">
        <v>2858</v>
      </c>
      <c r="TQN2062" s="274" t="s">
        <v>2858</v>
      </c>
      <c r="TQO2062" s="274" t="s">
        <v>2858</v>
      </c>
      <c r="TQP2062" s="274" t="s">
        <v>2858</v>
      </c>
      <c r="TQQ2062" s="274" t="s">
        <v>2858</v>
      </c>
      <c r="TQR2062" s="274" t="s">
        <v>2858</v>
      </c>
      <c r="TQS2062" s="274" t="s">
        <v>2858</v>
      </c>
      <c r="TQT2062" s="274" t="s">
        <v>2858</v>
      </c>
      <c r="TQU2062" s="274" t="s">
        <v>2858</v>
      </c>
      <c r="TQV2062" s="274" t="s">
        <v>2858</v>
      </c>
      <c r="TQW2062" s="274" t="s">
        <v>2858</v>
      </c>
      <c r="TQX2062" s="274" t="s">
        <v>2858</v>
      </c>
      <c r="TQY2062" s="274" t="s">
        <v>2858</v>
      </c>
      <c r="TQZ2062" s="274" t="s">
        <v>2858</v>
      </c>
      <c r="TRA2062" s="274" t="s">
        <v>2858</v>
      </c>
      <c r="TRB2062" s="274" t="s">
        <v>2858</v>
      </c>
      <c r="TRC2062" s="274" t="s">
        <v>2858</v>
      </c>
      <c r="TRD2062" s="274" t="s">
        <v>2858</v>
      </c>
      <c r="TRE2062" s="274" t="s">
        <v>2858</v>
      </c>
      <c r="TRF2062" s="274" t="s">
        <v>2858</v>
      </c>
      <c r="TRG2062" s="274" t="s">
        <v>2858</v>
      </c>
      <c r="TRH2062" s="274" t="s">
        <v>2858</v>
      </c>
      <c r="TRI2062" s="274" t="s">
        <v>2858</v>
      </c>
      <c r="TRJ2062" s="274" t="s">
        <v>2858</v>
      </c>
      <c r="TRK2062" s="274" t="s">
        <v>2858</v>
      </c>
      <c r="TRL2062" s="274" t="s">
        <v>2858</v>
      </c>
      <c r="TRM2062" s="274" t="s">
        <v>2858</v>
      </c>
      <c r="TRN2062" s="274" t="s">
        <v>2858</v>
      </c>
      <c r="TRO2062" s="274" t="s">
        <v>2858</v>
      </c>
      <c r="TRP2062" s="274" t="s">
        <v>2858</v>
      </c>
      <c r="TRQ2062" s="274" t="s">
        <v>2858</v>
      </c>
      <c r="TRR2062" s="274" t="s">
        <v>2858</v>
      </c>
      <c r="TRS2062" s="274" t="s">
        <v>2858</v>
      </c>
      <c r="TRT2062" s="274" t="s">
        <v>2858</v>
      </c>
      <c r="TRU2062" s="274" t="s">
        <v>2858</v>
      </c>
      <c r="TRV2062" s="274" t="s">
        <v>2858</v>
      </c>
      <c r="TRW2062" s="274" t="s">
        <v>2858</v>
      </c>
      <c r="TRX2062" s="274" t="s">
        <v>2858</v>
      </c>
      <c r="TRY2062" s="274" t="s">
        <v>2858</v>
      </c>
      <c r="TRZ2062" s="274" t="s">
        <v>2858</v>
      </c>
      <c r="TSA2062" s="274" t="s">
        <v>2858</v>
      </c>
      <c r="TSB2062" s="274" t="s">
        <v>2858</v>
      </c>
      <c r="TSC2062" s="274" t="s">
        <v>2858</v>
      </c>
      <c r="TSD2062" s="274" t="s">
        <v>2858</v>
      </c>
      <c r="TSE2062" s="274" t="s">
        <v>2858</v>
      </c>
      <c r="TSF2062" s="274" t="s">
        <v>2858</v>
      </c>
      <c r="TSG2062" s="274" t="s">
        <v>2858</v>
      </c>
      <c r="TSH2062" s="274" t="s">
        <v>2858</v>
      </c>
      <c r="TSI2062" s="274" t="s">
        <v>2858</v>
      </c>
      <c r="TSJ2062" s="274" t="s">
        <v>2858</v>
      </c>
      <c r="TSK2062" s="274" t="s">
        <v>2858</v>
      </c>
      <c r="TSL2062" s="274" t="s">
        <v>2858</v>
      </c>
      <c r="TSM2062" s="274" t="s">
        <v>2858</v>
      </c>
      <c r="TSN2062" s="274" t="s">
        <v>2858</v>
      </c>
      <c r="TSO2062" s="274" t="s">
        <v>2858</v>
      </c>
      <c r="TSP2062" s="274" t="s">
        <v>2858</v>
      </c>
      <c r="TSQ2062" s="274" t="s">
        <v>2858</v>
      </c>
      <c r="TSR2062" s="274" t="s">
        <v>2858</v>
      </c>
      <c r="TSS2062" s="274" t="s">
        <v>2858</v>
      </c>
      <c r="TST2062" s="274" t="s">
        <v>2858</v>
      </c>
      <c r="TSU2062" s="274" t="s">
        <v>2858</v>
      </c>
      <c r="TSV2062" s="274" t="s">
        <v>2858</v>
      </c>
      <c r="TSW2062" s="274" t="s">
        <v>2858</v>
      </c>
      <c r="TSX2062" s="274" t="s">
        <v>2858</v>
      </c>
      <c r="TSY2062" s="274" t="s">
        <v>2858</v>
      </c>
      <c r="TSZ2062" s="274" t="s">
        <v>2858</v>
      </c>
      <c r="TTA2062" s="274" t="s">
        <v>2858</v>
      </c>
      <c r="TTB2062" s="274" t="s">
        <v>2858</v>
      </c>
      <c r="TTC2062" s="274" t="s">
        <v>2858</v>
      </c>
      <c r="TTD2062" s="274" t="s">
        <v>2858</v>
      </c>
      <c r="TTE2062" s="274" t="s">
        <v>2858</v>
      </c>
      <c r="TTF2062" s="274" t="s">
        <v>2858</v>
      </c>
      <c r="TTG2062" s="274" t="s">
        <v>2858</v>
      </c>
      <c r="TTH2062" s="274" t="s">
        <v>2858</v>
      </c>
      <c r="TTI2062" s="274" t="s">
        <v>2858</v>
      </c>
      <c r="TTJ2062" s="274" t="s">
        <v>2858</v>
      </c>
      <c r="TTK2062" s="274" t="s">
        <v>2858</v>
      </c>
      <c r="TTL2062" s="274" t="s">
        <v>2858</v>
      </c>
      <c r="TTM2062" s="274" t="s">
        <v>2858</v>
      </c>
      <c r="TTN2062" s="274" t="s">
        <v>2858</v>
      </c>
      <c r="TTO2062" s="274" t="s">
        <v>2858</v>
      </c>
      <c r="TTP2062" s="274" t="s">
        <v>2858</v>
      </c>
      <c r="TTQ2062" s="274" t="s">
        <v>2858</v>
      </c>
      <c r="TTR2062" s="274" t="s">
        <v>2858</v>
      </c>
      <c r="TTS2062" s="274" t="s">
        <v>2858</v>
      </c>
      <c r="TTT2062" s="274" t="s">
        <v>2858</v>
      </c>
      <c r="TTU2062" s="274" t="s">
        <v>2858</v>
      </c>
      <c r="TTV2062" s="274" t="s">
        <v>2858</v>
      </c>
      <c r="TTW2062" s="274" t="s">
        <v>2858</v>
      </c>
      <c r="TTX2062" s="274" t="s">
        <v>2858</v>
      </c>
      <c r="TTY2062" s="274" t="s">
        <v>2858</v>
      </c>
      <c r="TTZ2062" s="274" t="s">
        <v>2858</v>
      </c>
      <c r="TUA2062" s="274" t="s">
        <v>2858</v>
      </c>
      <c r="TUB2062" s="274" t="s">
        <v>2858</v>
      </c>
      <c r="TUC2062" s="274" t="s">
        <v>2858</v>
      </c>
      <c r="TUD2062" s="274" t="s">
        <v>2858</v>
      </c>
      <c r="TUE2062" s="274" t="s">
        <v>2858</v>
      </c>
      <c r="TUF2062" s="274" t="s">
        <v>2858</v>
      </c>
      <c r="TUG2062" s="274" t="s">
        <v>2858</v>
      </c>
      <c r="TUH2062" s="274" t="s">
        <v>2858</v>
      </c>
      <c r="TUI2062" s="274" t="s">
        <v>2858</v>
      </c>
      <c r="TUJ2062" s="274" t="s">
        <v>2858</v>
      </c>
      <c r="TUK2062" s="274" t="s">
        <v>2858</v>
      </c>
      <c r="TUL2062" s="274" t="s">
        <v>2858</v>
      </c>
      <c r="TUM2062" s="274" t="s">
        <v>2858</v>
      </c>
      <c r="TUN2062" s="274" t="s">
        <v>2858</v>
      </c>
      <c r="TUO2062" s="274" t="s">
        <v>2858</v>
      </c>
      <c r="TUP2062" s="274" t="s">
        <v>2858</v>
      </c>
      <c r="TUQ2062" s="274" t="s">
        <v>2858</v>
      </c>
      <c r="TUR2062" s="274" t="s">
        <v>2858</v>
      </c>
      <c r="TUS2062" s="274" t="s">
        <v>2858</v>
      </c>
      <c r="TUT2062" s="274" t="s">
        <v>2858</v>
      </c>
      <c r="TUU2062" s="274" t="s">
        <v>2858</v>
      </c>
      <c r="TUV2062" s="274" t="s">
        <v>2858</v>
      </c>
      <c r="TUW2062" s="274" t="s">
        <v>2858</v>
      </c>
      <c r="TUX2062" s="274" t="s">
        <v>2858</v>
      </c>
      <c r="TUY2062" s="274" t="s">
        <v>2858</v>
      </c>
      <c r="TUZ2062" s="274" t="s">
        <v>2858</v>
      </c>
      <c r="TVA2062" s="274" t="s">
        <v>2858</v>
      </c>
      <c r="TVB2062" s="274" t="s">
        <v>2858</v>
      </c>
      <c r="TVC2062" s="274" t="s">
        <v>2858</v>
      </c>
      <c r="TVD2062" s="274" t="s">
        <v>2858</v>
      </c>
      <c r="TVE2062" s="274" t="s">
        <v>2858</v>
      </c>
      <c r="TVF2062" s="274" t="s">
        <v>2858</v>
      </c>
      <c r="TVG2062" s="274" t="s">
        <v>2858</v>
      </c>
      <c r="TVH2062" s="274" t="s">
        <v>2858</v>
      </c>
      <c r="TVI2062" s="274" t="s">
        <v>2858</v>
      </c>
      <c r="TVJ2062" s="274" t="s">
        <v>2858</v>
      </c>
      <c r="TVK2062" s="274" t="s">
        <v>2858</v>
      </c>
      <c r="TVL2062" s="274" t="s">
        <v>2858</v>
      </c>
      <c r="TVM2062" s="274" t="s">
        <v>2858</v>
      </c>
      <c r="TVN2062" s="274" t="s">
        <v>2858</v>
      </c>
      <c r="TVO2062" s="274" t="s">
        <v>2858</v>
      </c>
      <c r="TVP2062" s="274" t="s">
        <v>2858</v>
      </c>
      <c r="TVQ2062" s="274" t="s">
        <v>2858</v>
      </c>
      <c r="TVR2062" s="274" t="s">
        <v>2858</v>
      </c>
      <c r="TVS2062" s="274" t="s">
        <v>2858</v>
      </c>
      <c r="TVT2062" s="274" t="s">
        <v>2858</v>
      </c>
      <c r="TVU2062" s="274" t="s">
        <v>2858</v>
      </c>
      <c r="TVV2062" s="274" t="s">
        <v>2858</v>
      </c>
      <c r="TVW2062" s="274" t="s">
        <v>2858</v>
      </c>
      <c r="TVX2062" s="274" t="s">
        <v>2858</v>
      </c>
      <c r="TVY2062" s="274" t="s">
        <v>2858</v>
      </c>
      <c r="TVZ2062" s="274" t="s">
        <v>2858</v>
      </c>
      <c r="TWA2062" s="274" t="s">
        <v>2858</v>
      </c>
      <c r="TWB2062" s="274" t="s">
        <v>2858</v>
      </c>
      <c r="TWC2062" s="274" t="s">
        <v>2858</v>
      </c>
      <c r="TWD2062" s="274" t="s">
        <v>2858</v>
      </c>
      <c r="TWE2062" s="274" t="s">
        <v>2858</v>
      </c>
      <c r="TWF2062" s="274" t="s">
        <v>2858</v>
      </c>
      <c r="TWG2062" s="274" t="s">
        <v>2858</v>
      </c>
      <c r="TWH2062" s="274" t="s">
        <v>2858</v>
      </c>
      <c r="TWI2062" s="274" t="s">
        <v>2858</v>
      </c>
      <c r="TWJ2062" s="274" t="s">
        <v>2858</v>
      </c>
      <c r="TWK2062" s="274" t="s">
        <v>2858</v>
      </c>
      <c r="TWL2062" s="274" t="s">
        <v>2858</v>
      </c>
      <c r="TWM2062" s="274" t="s">
        <v>2858</v>
      </c>
      <c r="TWN2062" s="274" t="s">
        <v>2858</v>
      </c>
      <c r="TWO2062" s="274" t="s">
        <v>2858</v>
      </c>
      <c r="TWP2062" s="274" t="s">
        <v>2858</v>
      </c>
      <c r="TWQ2062" s="274" t="s">
        <v>2858</v>
      </c>
      <c r="TWR2062" s="274" t="s">
        <v>2858</v>
      </c>
      <c r="TWS2062" s="274" t="s">
        <v>2858</v>
      </c>
      <c r="TWT2062" s="274" t="s">
        <v>2858</v>
      </c>
      <c r="TWU2062" s="274" t="s">
        <v>2858</v>
      </c>
      <c r="TWV2062" s="274" t="s">
        <v>2858</v>
      </c>
      <c r="TWW2062" s="274" t="s">
        <v>2858</v>
      </c>
      <c r="TWX2062" s="274" t="s">
        <v>2858</v>
      </c>
      <c r="TWY2062" s="274" t="s">
        <v>2858</v>
      </c>
      <c r="TWZ2062" s="274" t="s">
        <v>2858</v>
      </c>
      <c r="TXA2062" s="274" t="s">
        <v>2858</v>
      </c>
      <c r="TXB2062" s="274" t="s">
        <v>2858</v>
      </c>
      <c r="TXC2062" s="274" t="s">
        <v>2858</v>
      </c>
      <c r="TXD2062" s="274" t="s">
        <v>2858</v>
      </c>
      <c r="TXE2062" s="274" t="s">
        <v>2858</v>
      </c>
      <c r="TXF2062" s="274" t="s">
        <v>2858</v>
      </c>
      <c r="TXG2062" s="274" t="s">
        <v>2858</v>
      </c>
      <c r="TXH2062" s="274" t="s">
        <v>2858</v>
      </c>
      <c r="TXI2062" s="274" t="s">
        <v>2858</v>
      </c>
      <c r="TXJ2062" s="274" t="s">
        <v>2858</v>
      </c>
      <c r="TXK2062" s="274" t="s">
        <v>2858</v>
      </c>
      <c r="TXL2062" s="274" t="s">
        <v>2858</v>
      </c>
      <c r="TXM2062" s="274" t="s">
        <v>2858</v>
      </c>
      <c r="TXN2062" s="274" t="s">
        <v>2858</v>
      </c>
      <c r="TXO2062" s="274" t="s">
        <v>2858</v>
      </c>
      <c r="TXP2062" s="274" t="s">
        <v>2858</v>
      </c>
      <c r="TXQ2062" s="274" t="s">
        <v>2858</v>
      </c>
      <c r="TXR2062" s="274" t="s">
        <v>2858</v>
      </c>
      <c r="TXS2062" s="274" t="s">
        <v>2858</v>
      </c>
      <c r="TXT2062" s="274" t="s">
        <v>2858</v>
      </c>
      <c r="TXU2062" s="274" t="s">
        <v>2858</v>
      </c>
      <c r="TXV2062" s="274" t="s">
        <v>2858</v>
      </c>
      <c r="TXW2062" s="274" t="s">
        <v>2858</v>
      </c>
      <c r="TXX2062" s="274" t="s">
        <v>2858</v>
      </c>
      <c r="TXY2062" s="274" t="s">
        <v>2858</v>
      </c>
      <c r="TXZ2062" s="274" t="s">
        <v>2858</v>
      </c>
      <c r="TYA2062" s="274" t="s">
        <v>2858</v>
      </c>
      <c r="TYB2062" s="274" t="s">
        <v>2858</v>
      </c>
      <c r="TYC2062" s="274" t="s">
        <v>2858</v>
      </c>
      <c r="TYD2062" s="274" t="s">
        <v>2858</v>
      </c>
      <c r="TYE2062" s="274" t="s">
        <v>2858</v>
      </c>
      <c r="TYF2062" s="274" t="s">
        <v>2858</v>
      </c>
      <c r="TYG2062" s="274" t="s">
        <v>2858</v>
      </c>
      <c r="TYH2062" s="274" t="s">
        <v>2858</v>
      </c>
      <c r="TYI2062" s="274" t="s">
        <v>2858</v>
      </c>
      <c r="TYJ2062" s="274" t="s">
        <v>2858</v>
      </c>
      <c r="TYK2062" s="274" t="s">
        <v>2858</v>
      </c>
      <c r="TYL2062" s="274" t="s">
        <v>2858</v>
      </c>
      <c r="TYM2062" s="274" t="s">
        <v>2858</v>
      </c>
      <c r="TYN2062" s="274" t="s">
        <v>2858</v>
      </c>
      <c r="TYO2062" s="274" t="s">
        <v>2858</v>
      </c>
      <c r="TYP2062" s="274" t="s">
        <v>2858</v>
      </c>
      <c r="TYQ2062" s="274" t="s">
        <v>2858</v>
      </c>
      <c r="TYR2062" s="274" t="s">
        <v>2858</v>
      </c>
      <c r="TYS2062" s="274" t="s">
        <v>2858</v>
      </c>
      <c r="TYT2062" s="274" t="s">
        <v>2858</v>
      </c>
      <c r="TYU2062" s="274" t="s">
        <v>2858</v>
      </c>
      <c r="TYV2062" s="274" t="s">
        <v>2858</v>
      </c>
      <c r="TYW2062" s="274" t="s">
        <v>2858</v>
      </c>
      <c r="TYX2062" s="274" t="s">
        <v>2858</v>
      </c>
      <c r="TYY2062" s="274" t="s">
        <v>2858</v>
      </c>
      <c r="TYZ2062" s="274" t="s">
        <v>2858</v>
      </c>
      <c r="TZA2062" s="274" t="s">
        <v>2858</v>
      </c>
      <c r="TZB2062" s="274" t="s">
        <v>2858</v>
      </c>
      <c r="TZC2062" s="274" t="s">
        <v>2858</v>
      </c>
      <c r="TZD2062" s="274" t="s">
        <v>2858</v>
      </c>
      <c r="TZE2062" s="274" t="s">
        <v>2858</v>
      </c>
      <c r="TZF2062" s="274" t="s">
        <v>2858</v>
      </c>
      <c r="TZG2062" s="274" t="s">
        <v>2858</v>
      </c>
      <c r="TZH2062" s="274" t="s">
        <v>2858</v>
      </c>
      <c r="TZI2062" s="274" t="s">
        <v>2858</v>
      </c>
      <c r="TZJ2062" s="274" t="s">
        <v>2858</v>
      </c>
      <c r="TZK2062" s="274" t="s">
        <v>2858</v>
      </c>
      <c r="TZL2062" s="274" t="s">
        <v>2858</v>
      </c>
      <c r="TZM2062" s="274" t="s">
        <v>2858</v>
      </c>
      <c r="TZN2062" s="274" t="s">
        <v>2858</v>
      </c>
      <c r="TZO2062" s="274" t="s">
        <v>2858</v>
      </c>
      <c r="TZP2062" s="274" t="s">
        <v>2858</v>
      </c>
      <c r="TZQ2062" s="274" t="s">
        <v>2858</v>
      </c>
      <c r="TZR2062" s="274" t="s">
        <v>2858</v>
      </c>
      <c r="TZS2062" s="274" t="s">
        <v>2858</v>
      </c>
      <c r="TZT2062" s="274" t="s">
        <v>2858</v>
      </c>
      <c r="TZU2062" s="274" t="s">
        <v>2858</v>
      </c>
      <c r="TZV2062" s="274" t="s">
        <v>2858</v>
      </c>
      <c r="TZW2062" s="274" t="s">
        <v>2858</v>
      </c>
      <c r="TZX2062" s="274" t="s">
        <v>2858</v>
      </c>
      <c r="TZY2062" s="274" t="s">
        <v>2858</v>
      </c>
      <c r="TZZ2062" s="274" t="s">
        <v>2858</v>
      </c>
      <c r="UAA2062" s="274" t="s">
        <v>2858</v>
      </c>
      <c r="UAB2062" s="274" t="s">
        <v>2858</v>
      </c>
      <c r="UAC2062" s="274" t="s">
        <v>2858</v>
      </c>
      <c r="UAD2062" s="274" t="s">
        <v>2858</v>
      </c>
      <c r="UAE2062" s="274" t="s">
        <v>2858</v>
      </c>
      <c r="UAF2062" s="274" t="s">
        <v>2858</v>
      </c>
      <c r="UAG2062" s="274" t="s">
        <v>2858</v>
      </c>
      <c r="UAH2062" s="274" t="s">
        <v>2858</v>
      </c>
      <c r="UAI2062" s="274" t="s">
        <v>2858</v>
      </c>
      <c r="UAJ2062" s="274" t="s">
        <v>2858</v>
      </c>
      <c r="UAK2062" s="274" t="s">
        <v>2858</v>
      </c>
      <c r="UAL2062" s="274" t="s">
        <v>2858</v>
      </c>
      <c r="UAM2062" s="274" t="s">
        <v>2858</v>
      </c>
      <c r="UAN2062" s="274" t="s">
        <v>2858</v>
      </c>
      <c r="UAO2062" s="274" t="s">
        <v>2858</v>
      </c>
      <c r="UAP2062" s="274" t="s">
        <v>2858</v>
      </c>
      <c r="UAQ2062" s="274" t="s">
        <v>2858</v>
      </c>
      <c r="UAR2062" s="274" t="s">
        <v>2858</v>
      </c>
      <c r="UAS2062" s="274" t="s">
        <v>2858</v>
      </c>
      <c r="UAT2062" s="274" t="s">
        <v>2858</v>
      </c>
      <c r="UAU2062" s="274" t="s">
        <v>2858</v>
      </c>
      <c r="UAV2062" s="274" t="s">
        <v>2858</v>
      </c>
      <c r="UAW2062" s="274" t="s">
        <v>2858</v>
      </c>
      <c r="UAX2062" s="274" t="s">
        <v>2858</v>
      </c>
      <c r="UAY2062" s="274" t="s">
        <v>2858</v>
      </c>
      <c r="UAZ2062" s="274" t="s">
        <v>2858</v>
      </c>
      <c r="UBA2062" s="274" t="s">
        <v>2858</v>
      </c>
      <c r="UBB2062" s="274" t="s">
        <v>2858</v>
      </c>
      <c r="UBC2062" s="274" t="s">
        <v>2858</v>
      </c>
      <c r="UBD2062" s="274" t="s">
        <v>2858</v>
      </c>
      <c r="UBE2062" s="274" t="s">
        <v>2858</v>
      </c>
      <c r="UBF2062" s="274" t="s">
        <v>2858</v>
      </c>
      <c r="UBG2062" s="274" t="s">
        <v>2858</v>
      </c>
      <c r="UBH2062" s="274" t="s">
        <v>2858</v>
      </c>
      <c r="UBI2062" s="274" t="s">
        <v>2858</v>
      </c>
      <c r="UBJ2062" s="274" t="s">
        <v>2858</v>
      </c>
      <c r="UBK2062" s="274" t="s">
        <v>2858</v>
      </c>
      <c r="UBL2062" s="274" t="s">
        <v>2858</v>
      </c>
      <c r="UBM2062" s="274" t="s">
        <v>2858</v>
      </c>
      <c r="UBN2062" s="274" t="s">
        <v>2858</v>
      </c>
      <c r="UBO2062" s="274" t="s">
        <v>2858</v>
      </c>
      <c r="UBP2062" s="274" t="s">
        <v>2858</v>
      </c>
      <c r="UBQ2062" s="274" t="s">
        <v>2858</v>
      </c>
      <c r="UBR2062" s="274" t="s">
        <v>2858</v>
      </c>
      <c r="UBS2062" s="274" t="s">
        <v>2858</v>
      </c>
      <c r="UBT2062" s="274" t="s">
        <v>2858</v>
      </c>
      <c r="UBU2062" s="274" t="s">
        <v>2858</v>
      </c>
      <c r="UBV2062" s="274" t="s">
        <v>2858</v>
      </c>
      <c r="UBW2062" s="274" t="s">
        <v>2858</v>
      </c>
      <c r="UBX2062" s="274" t="s">
        <v>2858</v>
      </c>
      <c r="UBY2062" s="274" t="s">
        <v>2858</v>
      </c>
      <c r="UBZ2062" s="274" t="s">
        <v>2858</v>
      </c>
      <c r="UCA2062" s="274" t="s">
        <v>2858</v>
      </c>
      <c r="UCB2062" s="274" t="s">
        <v>2858</v>
      </c>
      <c r="UCC2062" s="274" t="s">
        <v>2858</v>
      </c>
      <c r="UCD2062" s="274" t="s">
        <v>2858</v>
      </c>
      <c r="UCE2062" s="274" t="s">
        <v>2858</v>
      </c>
      <c r="UCF2062" s="274" t="s">
        <v>2858</v>
      </c>
      <c r="UCG2062" s="274" t="s">
        <v>2858</v>
      </c>
      <c r="UCH2062" s="274" t="s">
        <v>2858</v>
      </c>
      <c r="UCI2062" s="274" t="s">
        <v>2858</v>
      </c>
      <c r="UCJ2062" s="274" t="s">
        <v>2858</v>
      </c>
      <c r="UCK2062" s="274" t="s">
        <v>2858</v>
      </c>
      <c r="UCL2062" s="274" t="s">
        <v>2858</v>
      </c>
      <c r="UCM2062" s="274" t="s">
        <v>2858</v>
      </c>
      <c r="UCN2062" s="274" t="s">
        <v>2858</v>
      </c>
      <c r="UCO2062" s="274" t="s">
        <v>2858</v>
      </c>
      <c r="UCP2062" s="274" t="s">
        <v>2858</v>
      </c>
      <c r="UCQ2062" s="274" t="s">
        <v>2858</v>
      </c>
      <c r="UCR2062" s="274" t="s">
        <v>2858</v>
      </c>
      <c r="UCS2062" s="274" t="s">
        <v>2858</v>
      </c>
      <c r="UCT2062" s="274" t="s">
        <v>2858</v>
      </c>
      <c r="UCU2062" s="274" t="s">
        <v>2858</v>
      </c>
      <c r="UCV2062" s="274" t="s">
        <v>2858</v>
      </c>
      <c r="UCW2062" s="274" t="s">
        <v>2858</v>
      </c>
      <c r="UCX2062" s="274" t="s">
        <v>2858</v>
      </c>
      <c r="UCY2062" s="274" t="s">
        <v>2858</v>
      </c>
      <c r="UCZ2062" s="274" t="s">
        <v>2858</v>
      </c>
      <c r="UDA2062" s="274" t="s">
        <v>2858</v>
      </c>
      <c r="UDB2062" s="274" t="s">
        <v>2858</v>
      </c>
      <c r="UDC2062" s="274" t="s">
        <v>2858</v>
      </c>
      <c r="UDD2062" s="274" t="s">
        <v>2858</v>
      </c>
      <c r="UDE2062" s="274" t="s">
        <v>2858</v>
      </c>
      <c r="UDF2062" s="274" t="s">
        <v>2858</v>
      </c>
      <c r="UDG2062" s="274" t="s">
        <v>2858</v>
      </c>
      <c r="UDH2062" s="274" t="s">
        <v>2858</v>
      </c>
      <c r="UDI2062" s="274" t="s">
        <v>2858</v>
      </c>
      <c r="UDJ2062" s="274" t="s">
        <v>2858</v>
      </c>
      <c r="UDK2062" s="274" t="s">
        <v>2858</v>
      </c>
      <c r="UDL2062" s="274" t="s">
        <v>2858</v>
      </c>
      <c r="UDM2062" s="274" t="s">
        <v>2858</v>
      </c>
      <c r="UDN2062" s="274" t="s">
        <v>2858</v>
      </c>
      <c r="UDO2062" s="274" t="s">
        <v>2858</v>
      </c>
      <c r="UDP2062" s="274" t="s">
        <v>2858</v>
      </c>
      <c r="UDQ2062" s="274" t="s">
        <v>2858</v>
      </c>
      <c r="UDR2062" s="274" t="s">
        <v>2858</v>
      </c>
      <c r="UDS2062" s="274" t="s">
        <v>2858</v>
      </c>
      <c r="UDT2062" s="274" t="s">
        <v>2858</v>
      </c>
      <c r="UDU2062" s="274" t="s">
        <v>2858</v>
      </c>
      <c r="UDV2062" s="274" t="s">
        <v>2858</v>
      </c>
      <c r="UDW2062" s="274" t="s">
        <v>2858</v>
      </c>
      <c r="UDX2062" s="274" t="s">
        <v>2858</v>
      </c>
      <c r="UDY2062" s="274" t="s">
        <v>2858</v>
      </c>
      <c r="UDZ2062" s="274" t="s">
        <v>2858</v>
      </c>
      <c r="UEA2062" s="274" t="s">
        <v>2858</v>
      </c>
      <c r="UEB2062" s="274" t="s">
        <v>2858</v>
      </c>
      <c r="UEC2062" s="274" t="s">
        <v>2858</v>
      </c>
      <c r="UED2062" s="274" t="s">
        <v>2858</v>
      </c>
      <c r="UEE2062" s="274" t="s">
        <v>2858</v>
      </c>
      <c r="UEF2062" s="274" t="s">
        <v>2858</v>
      </c>
      <c r="UEG2062" s="274" t="s">
        <v>2858</v>
      </c>
      <c r="UEH2062" s="274" t="s">
        <v>2858</v>
      </c>
      <c r="UEI2062" s="274" t="s">
        <v>2858</v>
      </c>
      <c r="UEJ2062" s="274" t="s">
        <v>2858</v>
      </c>
      <c r="UEK2062" s="274" t="s">
        <v>2858</v>
      </c>
      <c r="UEL2062" s="274" t="s">
        <v>2858</v>
      </c>
      <c r="UEM2062" s="274" t="s">
        <v>2858</v>
      </c>
      <c r="UEN2062" s="274" t="s">
        <v>2858</v>
      </c>
      <c r="UEO2062" s="274" t="s">
        <v>2858</v>
      </c>
      <c r="UEP2062" s="274" t="s">
        <v>2858</v>
      </c>
      <c r="UEQ2062" s="274" t="s">
        <v>2858</v>
      </c>
      <c r="UER2062" s="274" t="s">
        <v>2858</v>
      </c>
      <c r="UES2062" s="274" t="s">
        <v>2858</v>
      </c>
      <c r="UET2062" s="274" t="s">
        <v>2858</v>
      </c>
      <c r="UEU2062" s="274" t="s">
        <v>2858</v>
      </c>
      <c r="UEV2062" s="274" t="s">
        <v>2858</v>
      </c>
      <c r="UEW2062" s="274" t="s">
        <v>2858</v>
      </c>
      <c r="UEX2062" s="274" t="s">
        <v>2858</v>
      </c>
      <c r="UEY2062" s="274" t="s">
        <v>2858</v>
      </c>
      <c r="UEZ2062" s="274" t="s">
        <v>2858</v>
      </c>
      <c r="UFA2062" s="274" t="s">
        <v>2858</v>
      </c>
      <c r="UFB2062" s="274" t="s">
        <v>2858</v>
      </c>
      <c r="UFC2062" s="274" t="s">
        <v>2858</v>
      </c>
      <c r="UFD2062" s="274" t="s">
        <v>2858</v>
      </c>
      <c r="UFE2062" s="274" t="s">
        <v>2858</v>
      </c>
      <c r="UFF2062" s="274" t="s">
        <v>2858</v>
      </c>
      <c r="UFG2062" s="274" t="s">
        <v>2858</v>
      </c>
      <c r="UFH2062" s="274" t="s">
        <v>2858</v>
      </c>
      <c r="UFI2062" s="274" t="s">
        <v>2858</v>
      </c>
      <c r="UFJ2062" s="274" t="s">
        <v>2858</v>
      </c>
      <c r="UFK2062" s="274" t="s">
        <v>2858</v>
      </c>
      <c r="UFL2062" s="274" t="s">
        <v>2858</v>
      </c>
      <c r="UFM2062" s="274" t="s">
        <v>2858</v>
      </c>
      <c r="UFN2062" s="274" t="s">
        <v>2858</v>
      </c>
      <c r="UFO2062" s="274" t="s">
        <v>2858</v>
      </c>
      <c r="UFP2062" s="274" t="s">
        <v>2858</v>
      </c>
      <c r="UFQ2062" s="274" t="s">
        <v>2858</v>
      </c>
      <c r="UFR2062" s="274" t="s">
        <v>2858</v>
      </c>
      <c r="UFS2062" s="274" t="s">
        <v>2858</v>
      </c>
      <c r="UFT2062" s="274" t="s">
        <v>2858</v>
      </c>
      <c r="UFU2062" s="274" t="s">
        <v>2858</v>
      </c>
      <c r="UFV2062" s="274" t="s">
        <v>2858</v>
      </c>
      <c r="UFW2062" s="274" t="s">
        <v>2858</v>
      </c>
      <c r="UFX2062" s="274" t="s">
        <v>2858</v>
      </c>
      <c r="UFY2062" s="274" t="s">
        <v>2858</v>
      </c>
      <c r="UFZ2062" s="274" t="s">
        <v>2858</v>
      </c>
      <c r="UGA2062" s="274" t="s">
        <v>2858</v>
      </c>
      <c r="UGB2062" s="274" t="s">
        <v>2858</v>
      </c>
      <c r="UGC2062" s="274" t="s">
        <v>2858</v>
      </c>
      <c r="UGD2062" s="274" t="s">
        <v>2858</v>
      </c>
      <c r="UGE2062" s="274" t="s">
        <v>2858</v>
      </c>
      <c r="UGF2062" s="274" t="s">
        <v>2858</v>
      </c>
      <c r="UGG2062" s="274" t="s">
        <v>2858</v>
      </c>
      <c r="UGH2062" s="274" t="s">
        <v>2858</v>
      </c>
      <c r="UGI2062" s="274" t="s">
        <v>2858</v>
      </c>
      <c r="UGJ2062" s="274" t="s">
        <v>2858</v>
      </c>
      <c r="UGK2062" s="274" t="s">
        <v>2858</v>
      </c>
      <c r="UGL2062" s="274" t="s">
        <v>2858</v>
      </c>
      <c r="UGM2062" s="274" t="s">
        <v>2858</v>
      </c>
      <c r="UGN2062" s="274" t="s">
        <v>2858</v>
      </c>
      <c r="UGO2062" s="274" t="s">
        <v>2858</v>
      </c>
      <c r="UGP2062" s="274" t="s">
        <v>2858</v>
      </c>
      <c r="UGQ2062" s="274" t="s">
        <v>2858</v>
      </c>
      <c r="UGR2062" s="274" t="s">
        <v>2858</v>
      </c>
      <c r="UGS2062" s="274" t="s">
        <v>2858</v>
      </c>
      <c r="UGT2062" s="274" t="s">
        <v>2858</v>
      </c>
      <c r="UGU2062" s="274" t="s">
        <v>2858</v>
      </c>
      <c r="UGV2062" s="274" t="s">
        <v>2858</v>
      </c>
      <c r="UGW2062" s="274" t="s">
        <v>2858</v>
      </c>
      <c r="UGX2062" s="274" t="s">
        <v>2858</v>
      </c>
      <c r="UGY2062" s="274" t="s">
        <v>2858</v>
      </c>
      <c r="UGZ2062" s="274" t="s">
        <v>2858</v>
      </c>
      <c r="UHA2062" s="274" t="s">
        <v>2858</v>
      </c>
      <c r="UHB2062" s="274" t="s">
        <v>2858</v>
      </c>
      <c r="UHC2062" s="274" t="s">
        <v>2858</v>
      </c>
      <c r="UHD2062" s="274" t="s">
        <v>2858</v>
      </c>
      <c r="UHE2062" s="274" t="s">
        <v>2858</v>
      </c>
      <c r="UHF2062" s="274" t="s">
        <v>2858</v>
      </c>
      <c r="UHG2062" s="274" t="s">
        <v>2858</v>
      </c>
      <c r="UHH2062" s="274" t="s">
        <v>2858</v>
      </c>
      <c r="UHI2062" s="274" t="s">
        <v>2858</v>
      </c>
      <c r="UHJ2062" s="274" t="s">
        <v>2858</v>
      </c>
      <c r="UHK2062" s="274" t="s">
        <v>2858</v>
      </c>
      <c r="UHL2062" s="274" t="s">
        <v>2858</v>
      </c>
      <c r="UHM2062" s="274" t="s">
        <v>2858</v>
      </c>
      <c r="UHN2062" s="274" t="s">
        <v>2858</v>
      </c>
      <c r="UHO2062" s="274" t="s">
        <v>2858</v>
      </c>
      <c r="UHP2062" s="274" t="s">
        <v>2858</v>
      </c>
      <c r="UHQ2062" s="274" t="s">
        <v>2858</v>
      </c>
      <c r="UHR2062" s="274" t="s">
        <v>2858</v>
      </c>
      <c r="UHS2062" s="274" t="s">
        <v>2858</v>
      </c>
      <c r="UHT2062" s="274" t="s">
        <v>2858</v>
      </c>
      <c r="UHU2062" s="274" t="s">
        <v>2858</v>
      </c>
      <c r="UHV2062" s="274" t="s">
        <v>2858</v>
      </c>
      <c r="UHW2062" s="274" t="s">
        <v>2858</v>
      </c>
      <c r="UHX2062" s="274" t="s">
        <v>2858</v>
      </c>
      <c r="UHY2062" s="274" t="s">
        <v>2858</v>
      </c>
      <c r="UHZ2062" s="274" t="s">
        <v>2858</v>
      </c>
      <c r="UIA2062" s="274" t="s">
        <v>2858</v>
      </c>
      <c r="UIB2062" s="274" t="s">
        <v>2858</v>
      </c>
      <c r="UIC2062" s="274" t="s">
        <v>2858</v>
      </c>
      <c r="UID2062" s="274" t="s">
        <v>2858</v>
      </c>
      <c r="UIE2062" s="274" t="s">
        <v>2858</v>
      </c>
      <c r="UIF2062" s="274" t="s">
        <v>2858</v>
      </c>
      <c r="UIG2062" s="274" t="s">
        <v>2858</v>
      </c>
      <c r="UIH2062" s="274" t="s">
        <v>2858</v>
      </c>
      <c r="UII2062" s="274" t="s">
        <v>2858</v>
      </c>
      <c r="UIJ2062" s="274" t="s">
        <v>2858</v>
      </c>
      <c r="UIK2062" s="274" t="s">
        <v>2858</v>
      </c>
      <c r="UIL2062" s="274" t="s">
        <v>2858</v>
      </c>
      <c r="UIM2062" s="274" t="s">
        <v>2858</v>
      </c>
      <c r="UIN2062" s="274" t="s">
        <v>2858</v>
      </c>
      <c r="UIO2062" s="274" t="s">
        <v>2858</v>
      </c>
      <c r="UIP2062" s="274" t="s">
        <v>2858</v>
      </c>
      <c r="UIQ2062" s="274" t="s">
        <v>2858</v>
      </c>
      <c r="UIR2062" s="274" t="s">
        <v>2858</v>
      </c>
      <c r="UIS2062" s="274" t="s">
        <v>2858</v>
      </c>
      <c r="UIT2062" s="274" t="s">
        <v>2858</v>
      </c>
      <c r="UIU2062" s="274" t="s">
        <v>2858</v>
      </c>
      <c r="UIV2062" s="274" t="s">
        <v>2858</v>
      </c>
      <c r="UIW2062" s="274" t="s">
        <v>2858</v>
      </c>
      <c r="UIX2062" s="274" t="s">
        <v>2858</v>
      </c>
      <c r="UIY2062" s="274" t="s">
        <v>2858</v>
      </c>
      <c r="UIZ2062" s="274" t="s">
        <v>2858</v>
      </c>
      <c r="UJA2062" s="274" t="s">
        <v>2858</v>
      </c>
      <c r="UJB2062" s="274" t="s">
        <v>2858</v>
      </c>
      <c r="UJC2062" s="274" t="s">
        <v>2858</v>
      </c>
      <c r="UJD2062" s="274" t="s">
        <v>2858</v>
      </c>
      <c r="UJE2062" s="274" t="s">
        <v>2858</v>
      </c>
      <c r="UJF2062" s="274" t="s">
        <v>2858</v>
      </c>
      <c r="UJG2062" s="274" t="s">
        <v>2858</v>
      </c>
      <c r="UJH2062" s="274" t="s">
        <v>2858</v>
      </c>
      <c r="UJI2062" s="274" t="s">
        <v>2858</v>
      </c>
      <c r="UJJ2062" s="274" t="s">
        <v>2858</v>
      </c>
      <c r="UJK2062" s="274" t="s">
        <v>2858</v>
      </c>
      <c r="UJL2062" s="274" t="s">
        <v>2858</v>
      </c>
      <c r="UJM2062" s="274" t="s">
        <v>2858</v>
      </c>
      <c r="UJN2062" s="274" t="s">
        <v>2858</v>
      </c>
      <c r="UJO2062" s="274" t="s">
        <v>2858</v>
      </c>
      <c r="UJP2062" s="274" t="s">
        <v>2858</v>
      </c>
      <c r="UJQ2062" s="274" t="s">
        <v>2858</v>
      </c>
      <c r="UJR2062" s="274" t="s">
        <v>2858</v>
      </c>
      <c r="UJS2062" s="274" t="s">
        <v>2858</v>
      </c>
      <c r="UJT2062" s="274" t="s">
        <v>2858</v>
      </c>
      <c r="UJU2062" s="274" t="s">
        <v>2858</v>
      </c>
      <c r="UJV2062" s="274" t="s">
        <v>2858</v>
      </c>
      <c r="UJW2062" s="274" t="s">
        <v>2858</v>
      </c>
      <c r="UJX2062" s="274" t="s">
        <v>2858</v>
      </c>
      <c r="UJY2062" s="274" t="s">
        <v>2858</v>
      </c>
      <c r="UJZ2062" s="274" t="s">
        <v>2858</v>
      </c>
      <c r="UKA2062" s="274" t="s">
        <v>2858</v>
      </c>
      <c r="UKB2062" s="274" t="s">
        <v>2858</v>
      </c>
      <c r="UKC2062" s="274" t="s">
        <v>2858</v>
      </c>
      <c r="UKD2062" s="274" t="s">
        <v>2858</v>
      </c>
      <c r="UKE2062" s="274" t="s">
        <v>2858</v>
      </c>
      <c r="UKF2062" s="274" t="s">
        <v>2858</v>
      </c>
      <c r="UKG2062" s="274" t="s">
        <v>2858</v>
      </c>
      <c r="UKH2062" s="274" t="s">
        <v>2858</v>
      </c>
      <c r="UKI2062" s="274" t="s">
        <v>2858</v>
      </c>
      <c r="UKJ2062" s="274" t="s">
        <v>2858</v>
      </c>
      <c r="UKK2062" s="274" t="s">
        <v>2858</v>
      </c>
      <c r="UKL2062" s="274" t="s">
        <v>2858</v>
      </c>
      <c r="UKM2062" s="274" t="s">
        <v>2858</v>
      </c>
      <c r="UKN2062" s="274" t="s">
        <v>2858</v>
      </c>
      <c r="UKO2062" s="274" t="s">
        <v>2858</v>
      </c>
      <c r="UKP2062" s="274" t="s">
        <v>2858</v>
      </c>
      <c r="UKQ2062" s="274" t="s">
        <v>2858</v>
      </c>
      <c r="UKR2062" s="274" t="s">
        <v>2858</v>
      </c>
      <c r="UKS2062" s="274" t="s">
        <v>2858</v>
      </c>
      <c r="UKT2062" s="274" t="s">
        <v>2858</v>
      </c>
      <c r="UKU2062" s="274" t="s">
        <v>2858</v>
      </c>
      <c r="UKV2062" s="274" t="s">
        <v>2858</v>
      </c>
      <c r="UKW2062" s="274" t="s">
        <v>2858</v>
      </c>
      <c r="UKX2062" s="274" t="s">
        <v>2858</v>
      </c>
      <c r="UKY2062" s="274" t="s">
        <v>2858</v>
      </c>
      <c r="UKZ2062" s="274" t="s">
        <v>2858</v>
      </c>
      <c r="ULA2062" s="274" t="s">
        <v>2858</v>
      </c>
      <c r="ULB2062" s="274" t="s">
        <v>2858</v>
      </c>
      <c r="ULC2062" s="274" t="s">
        <v>2858</v>
      </c>
      <c r="ULD2062" s="274" t="s">
        <v>2858</v>
      </c>
      <c r="ULE2062" s="274" t="s">
        <v>2858</v>
      </c>
      <c r="ULF2062" s="274" t="s">
        <v>2858</v>
      </c>
      <c r="ULG2062" s="274" t="s">
        <v>2858</v>
      </c>
      <c r="ULH2062" s="274" t="s">
        <v>2858</v>
      </c>
      <c r="ULI2062" s="274" t="s">
        <v>2858</v>
      </c>
      <c r="ULJ2062" s="274" t="s">
        <v>2858</v>
      </c>
      <c r="ULK2062" s="274" t="s">
        <v>2858</v>
      </c>
      <c r="ULL2062" s="274" t="s">
        <v>2858</v>
      </c>
      <c r="ULM2062" s="274" t="s">
        <v>2858</v>
      </c>
      <c r="ULN2062" s="274" t="s">
        <v>2858</v>
      </c>
      <c r="ULO2062" s="274" t="s">
        <v>2858</v>
      </c>
      <c r="ULP2062" s="274" t="s">
        <v>2858</v>
      </c>
      <c r="ULQ2062" s="274" t="s">
        <v>2858</v>
      </c>
      <c r="ULR2062" s="274" t="s">
        <v>2858</v>
      </c>
      <c r="ULS2062" s="274" t="s">
        <v>2858</v>
      </c>
      <c r="ULT2062" s="274" t="s">
        <v>2858</v>
      </c>
      <c r="ULU2062" s="274" t="s">
        <v>2858</v>
      </c>
      <c r="ULV2062" s="274" t="s">
        <v>2858</v>
      </c>
      <c r="ULW2062" s="274" t="s">
        <v>2858</v>
      </c>
      <c r="ULX2062" s="274" t="s">
        <v>2858</v>
      </c>
      <c r="ULY2062" s="274" t="s">
        <v>2858</v>
      </c>
      <c r="ULZ2062" s="274" t="s">
        <v>2858</v>
      </c>
      <c r="UMA2062" s="274" t="s">
        <v>2858</v>
      </c>
      <c r="UMB2062" s="274" t="s">
        <v>2858</v>
      </c>
      <c r="UMC2062" s="274" t="s">
        <v>2858</v>
      </c>
      <c r="UMD2062" s="274" t="s">
        <v>2858</v>
      </c>
      <c r="UME2062" s="274" t="s">
        <v>2858</v>
      </c>
      <c r="UMF2062" s="274" t="s">
        <v>2858</v>
      </c>
      <c r="UMG2062" s="274" t="s">
        <v>2858</v>
      </c>
      <c r="UMH2062" s="274" t="s">
        <v>2858</v>
      </c>
      <c r="UMI2062" s="274" t="s">
        <v>2858</v>
      </c>
      <c r="UMJ2062" s="274" t="s">
        <v>2858</v>
      </c>
      <c r="UMK2062" s="274" t="s">
        <v>2858</v>
      </c>
      <c r="UML2062" s="274" t="s">
        <v>2858</v>
      </c>
      <c r="UMM2062" s="274" t="s">
        <v>2858</v>
      </c>
      <c r="UMN2062" s="274" t="s">
        <v>2858</v>
      </c>
      <c r="UMO2062" s="274" t="s">
        <v>2858</v>
      </c>
      <c r="UMP2062" s="274" t="s">
        <v>2858</v>
      </c>
      <c r="UMQ2062" s="274" t="s">
        <v>2858</v>
      </c>
      <c r="UMR2062" s="274" t="s">
        <v>2858</v>
      </c>
      <c r="UMS2062" s="274" t="s">
        <v>2858</v>
      </c>
      <c r="UMT2062" s="274" t="s">
        <v>2858</v>
      </c>
      <c r="UMU2062" s="274" t="s">
        <v>2858</v>
      </c>
      <c r="UMV2062" s="274" t="s">
        <v>2858</v>
      </c>
      <c r="UMW2062" s="274" t="s">
        <v>2858</v>
      </c>
      <c r="UMX2062" s="274" t="s">
        <v>2858</v>
      </c>
      <c r="UMY2062" s="274" t="s">
        <v>2858</v>
      </c>
      <c r="UMZ2062" s="274" t="s">
        <v>2858</v>
      </c>
      <c r="UNA2062" s="274" t="s">
        <v>2858</v>
      </c>
      <c r="UNB2062" s="274" t="s">
        <v>2858</v>
      </c>
      <c r="UNC2062" s="274" t="s">
        <v>2858</v>
      </c>
      <c r="UND2062" s="274" t="s">
        <v>2858</v>
      </c>
      <c r="UNE2062" s="274" t="s">
        <v>2858</v>
      </c>
      <c r="UNF2062" s="274" t="s">
        <v>2858</v>
      </c>
      <c r="UNG2062" s="274" t="s">
        <v>2858</v>
      </c>
      <c r="UNH2062" s="274" t="s">
        <v>2858</v>
      </c>
      <c r="UNI2062" s="274" t="s">
        <v>2858</v>
      </c>
      <c r="UNJ2062" s="274" t="s">
        <v>2858</v>
      </c>
      <c r="UNK2062" s="274" t="s">
        <v>2858</v>
      </c>
      <c r="UNL2062" s="274" t="s">
        <v>2858</v>
      </c>
      <c r="UNM2062" s="274" t="s">
        <v>2858</v>
      </c>
      <c r="UNN2062" s="274" t="s">
        <v>2858</v>
      </c>
      <c r="UNO2062" s="274" t="s">
        <v>2858</v>
      </c>
      <c r="UNP2062" s="274" t="s">
        <v>2858</v>
      </c>
      <c r="UNQ2062" s="274" t="s">
        <v>2858</v>
      </c>
      <c r="UNR2062" s="274" t="s">
        <v>2858</v>
      </c>
      <c r="UNS2062" s="274" t="s">
        <v>2858</v>
      </c>
      <c r="UNT2062" s="274" t="s">
        <v>2858</v>
      </c>
      <c r="UNU2062" s="274" t="s">
        <v>2858</v>
      </c>
      <c r="UNV2062" s="274" t="s">
        <v>2858</v>
      </c>
      <c r="UNW2062" s="274" t="s">
        <v>2858</v>
      </c>
      <c r="UNX2062" s="274" t="s">
        <v>2858</v>
      </c>
      <c r="UNY2062" s="274" t="s">
        <v>2858</v>
      </c>
      <c r="UNZ2062" s="274" t="s">
        <v>2858</v>
      </c>
      <c r="UOA2062" s="274" t="s">
        <v>2858</v>
      </c>
      <c r="UOB2062" s="274" t="s">
        <v>2858</v>
      </c>
      <c r="UOC2062" s="274" t="s">
        <v>2858</v>
      </c>
      <c r="UOD2062" s="274" t="s">
        <v>2858</v>
      </c>
      <c r="UOE2062" s="274" t="s">
        <v>2858</v>
      </c>
      <c r="UOF2062" s="274" t="s">
        <v>2858</v>
      </c>
      <c r="UOG2062" s="274" t="s">
        <v>2858</v>
      </c>
      <c r="UOH2062" s="274" t="s">
        <v>2858</v>
      </c>
      <c r="UOI2062" s="274" t="s">
        <v>2858</v>
      </c>
      <c r="UOJ2062" s="274" t="s">
        <v>2858</v>
      </c>
      <c r="UOK2062" s="274" t="s">
        <v>2858</v>
      </c>
      <c r="UOL2062" s="274" t="s">
        <v>2858</v>
      </c>
      <c r="UOM2062" s="274" t="s">
        <v>2858</v>
      </c>
      <c r="UON2062" s="274" t="s">
        <v>2858</v>
      </c>
      <c r="UOO2062" s="274" t="s">
        <v>2858</v>
      </c>
      <c r="UOP2062" s="274" t="s">
        <v>2858</v>
      </c>
      <c r="UOQ2062" s="274" t="s">
        <v>2858</v>
      </c>
      <c r="UOR2062" s="274" t="s">
        <v>2858</v>
      </c>
      <c r="UOS2062" s="274" t="s">
        <v>2858</v>
      </c>
      <c r="UOT2062" s="274" t="s">
        <v>2858</v>
      </c>
      <c r="UOU2062" s="274" t="s">
        <v>2858</v>
      </c>
      <c r="UOV2062" s="274" t="s">
        <v>2858</v>
      </c>
      <c r="UOW2062" s="274" t="s">
        <v>2858</v>
      </c>
      <c r="UOX2062" s="274" t="s">
        <v>2858</v>
      </c>
      <c r="UOY2062" s="274" t="s">
        <v>2858</v>
      </c>
      <c r="UOZ2062" s="274" t="s">
        <v>2858</v>
      </c>
      <c r="UPA2062" s="274" t="s">
        <v>2858</v>
      </c>
      <c r="UPB2062" s="274" t="s">
        <v>2858</v>
      </c>
      <c r="UPC2062" s="274" t="s">
        <v>2858</v>
      </c>
      <c r="UPD2062" s="274" t="s">
        <v>2858</v>
      </c>
      <c r="UPE2062" s="274" t="s">
        <v>2858</v>
      </c>
      <c r="UPF2062" s="274" t="s">
        <v>2858</v>
      </c>
      <c r="UPG2062" s="274" t="s">
        <v>2858</v>
      </c>
      <c r="UPH2062" s="274" t="s">
        <v>2858</v>
      </c>
      <c r="UPI2062" s="274" t="s">
        <v>2858</v>
      </c>
      <c r="UPJ2062" s="274" t="s">
        <v>2858</v>
      </c>
      <c r="UPK2062" s="274" t="s">
        <v>2858</v>
      </c>
      <c r="UPL2062" s="274" t="s">
        <v>2858</v>
      </c>
      <c r="UPM2062" s="274" t="s">
        <v>2858</v>
      </c>
      <c r="UPN2062" s="274" t="s">
        <v>2858</v>
      </c>
      <c r="UPO2062" s="274" t="s">
        <v>2858</v>
      </c>
      <c r="UPP2062" s="274" t="s">
        <v>2858</v>
      </c>
      <c r="UPQ2062" s="274" t="s">
        <v>2858</v>
      </c>
      <c r="UPR2062" s="274" t="s">
        <v>2858</v>
      </c>
      <c r="UPS2062" s="274" t="s">
        <v>2858</v>
      </c>
      <c r="UPT2062" s="274" t="s">
        <v>2858</v>
      </c>
      <c r="UPU2062" s="274" t="s">
        <v>2858</v>
      </c>
      <c r="UPV2062" s="274" t="s">
        <v>2858</v>
      </c>
      <c r="UPW2062" s="274" t="s">
        <v>2858</v>
      </c>
      <c r="UPX2062" s="274" t="s">
        <v>2858</v>
      </c>
      <c r="UPY2062" s="274" t="s">
        <v>2858</v>
      </c>
      <c r="UPZ2062" s="274" t="s">
        <v>2858</v>
      </c>
      <c r="UQA2062" s="274" t="s">
        <v>2858</v>
      </c>
      <c r="UQB2062" s="274" t="s">
        <v>2858</v>
      </c>
      <c r="UQC2062" s="274" t="s">
        <v>2858</v>
      </c>
      <c r="UQD2062" s="274" t="s">
        <v>2858</v>
      </c>
      <c r="UQE2062" s="274" t="s">
        <v>2858</v>
      </c>
      <c r="UQF2062" s="274" t="s">
        <v>2858</v>
      </c>
      <c r="UQG2062" s="274" t="s">
        <v>2858</v>
      </c>
      <c r="UQH2062" s="274" t="s">
        <v>2858</v>
      </c>
      <c r="UQI2062" s="274" t="s">
        <v>2858</v>
      </c>
      <c r="UQJ2062" s="274" t="s">
        <v>2858</v>
      </c>
      <c r="UQK2062" s="274" t="s">
        <v>2858</v>
      </c>
      <c r="UQL2062" s="274" t="s">
        <v>2858</v>
      </c>
      <c r="UQM2062" s="274" t="s">
        <v>2858</v>
      </c>
      <c r="UQN2062" s="274" t="s">
        <v>2858</v>
      </c>
      <c r="UQO2062" s="274" t="s">
        <v>2858</v>
      </c>
      <c r="UQP2062" s="274" t="s">
        <v>2858</v>
      </c>
      <c r="UQQ2062" s="274" t="s">
        <v>2858</v>
      </c>
      <c r="UQR2062" s="274" t="s">
        <v>2858</v>
      </c>
      <c r="UQS2062" s="274" t="s">
        <v>2858</v>
      </c>
      <c r="UQT2062" s="274" t="s">
        <v>2858</v>
      </c>
      <c r="UQU2062" s="274" t="s">
        <v>2858</v>
      </c>
      <c r="UQV2062" s="274" t="s">
        <v>2858</v>
      </c>
      <c r="UQW2062" s="274" t="s">
        <v>2858</v>
      </c>
      <c r="UQX2062" s="274" t="s">
        <v>2858</v>
      </c>
      <c r="UQY2062" s="274" t="s">
        <v>2858</v>
      </c>
      <c r="UQZ2062" s="274" t="s">
        <v>2858</v>
      </c>
      <c r="URA2062" s="274" t="s">
        <v>2858</v>
      </c>
      <c r="URB2062" s="274" t="s">
        <v>2858</v>
      </c>
      <c r="URC2062" s="274" t="s">
        <v>2858</v>
      </c>
      <c r="URD2062" s="274" t="s">
        <v>2858</v>
      </c>
      <c r="URE2062" s="274" t="s">
        <v>2858</v>
      </c>
      <c r="URF2062" s="274" t="s">
        <v>2858</v>
      </c>
      <c r="URG2062" s="274" t="s">
        <v>2858</v>
      </c>
      <c r="URH2062" s="274" t="s">
        <v>2858</v>
      </c>
      <c r="URI2062" s="274" t="s">
        <v>2858</v>
      </c>
      <c r="URJ2062" s="274" t="s">
        <v>2858</v>
      </c>
      <c r="URK2062" s="274" t="s">
        <v>2858</v>
      </c>
      <c r="URL2062" s="274" t="s">
        <v>2858</v>
      </c>
      <c r="URM2062" s="274" t="s">
        <v>2858</v>
      </c>
      <c r="URN2062" s="274" t="s">
        <v>2858</v>
      </c>
      <c r="URO2062" s="274" t="s">
        <v>2858</v>
      </c>
      <c r="URP2062" s="274" t="s">
        <v>2858</v>
      </c>
      <c r="URQ2062" s="274" t="s">
        <v>2858</v>
      </c>
      <c r="URR2062" s="274" t="s">
        <v>2858</v>
      </c>
      <c r="URS2062" s="274" t="s">
        <v>2858</v>
      </c>
      <c r="URT2062" s="274" t="s">
        <v>2858</v>
      </c>
      <c r="URU2062" s="274" t="s">
        <v>2858</v>
      </c>
      <c r="URV2062" s="274" t="s">
        <v>2858</v>
      </c>
      <c r="URW2062" s="274" t="s">
        <v>2858</v>
      </c>
      <c r="URX2062" s="274" t="s">
        <v>2858</v>
      </c>
      <c r="URY2062" s="274" t="s">
        <v>2858</v>
      </c>
      <c r="URZ2062" s="274" t="s">
        <v>2858</v>
      </c>
      <c r="USA2062" s="274" t="s">
        <v>2858</v>
      </c>
      <c r="USB2062" s="274" t="s">
        <v>2858</v>
      </c>
      <c r="USC2062" s="274" t="s">
        <v>2858</v>
      </c>
      <c r="USD2062" s="274" t="s">
        <v>2858</v>
      </c>
      <c r="USE2062" s="274" t="s">
        <v>2858</v>
      </c>
      <c r="USF2062" s="274" t="s">
        <v>2858</v>
      </c>
      <c r="USG2062" s="274" t="s">
        <v>2858</v>
      </c>
      <c r="USH2062" s="274" t="s">
        <v>2858</v>
      </c>
      <c r="USI2062" s="274" t="s">
        <v>2858</v>
      </c>
      <c r="USJ2062" s="274" t="s">
        <v>2858</v>
      </c>
      <c r="USK2062" s="274" t="s">
        <v>2858</v>
      </c>
      <c r="USL2062" s="274" t="s">
        <v>2858</v>
      </c>
      <c r="USM2062" s="274" t="s">
        <v>2858</v>
      </c>
      <c r="USN2062" s="274" t="s">
        <v>2858</v>
      </c>
      <c r="USO2062" s="274" t="s">
        <v>2858</v>
      </c>
      <c r="USP2062" s="274" t="s">
        <v>2858</v>
      </c>
      <c r="USQ2062" s="274" t="s">
        <v>2858</v>
      </c>
      <c r="USR2062" s="274" t="s">
        <v>2858</v>
      </c>
      <c r="USS2062" s="274" t="s">
        <v>2858</v>
      </c>
      <c r="UST2062" s="274" t="s">
        <v>2858</v>
      </c>
      <c r="USU2062" s="274" t="s">
        <v>2858</v>
      </c>
      <c r="USV2062" s="274" t="s">
        <v>2858</v>
      </c>
      <c r="USW2062" s="274" t="s">
        <v>2858</v>
      </c>
      <c r="USX2062" s="274" t="s">
        <v>2858</v>
      </c>
      <c r="USY2062" s="274" t="s">
        <v>2858</v>
      </c>
      <c r="USZ2062" s="274" t="s">
        <v>2858</v>
      </c>
      <c r="UTA2062" s="274" t="s">
        <v>2858</v>
      </c>
      <c r="UTB2062" s="274" t="s">
        <v>2858</v>
      </c>
      <c r="UTC2062" s="274" t="s">
        <v>2858</v>
      </c>
      <c r="UTD2062" s="274" t="s">
        <v>2858</v>
      </c>
      <c r="UTE2062" s="274" t="s">
        <v>2858</v>
      </c>
      <c r="UTF2062" s="274" t="s">
        <v>2858</v>
      </c>
      <c r="UTG2062" s="274" t="s">
        <v>2858</v>
      </c>
      <c r="UTH2062" s="274" t="s">
        <v>2858</v>
      </c>
      <c r="UTI2062" s="274" t="s">
        <v>2858</v>
      </c>
      <c r="UTJ2062" s="274" t="s">
        <v>2858</v>
      </c>
      <c r="UTK2062" s="274" t="s">
        <v>2858</v>
      </c>
      <c r="UTL2062" s="274" t="s">
        <v>2858</v>
      </c>
      <c r="UTM2062" s="274" t="s">
        <v>2858</v>
      </c>
      <c r="UTN2062" s="274" t="s">
        <v>2858</v>
      </c>
      <c r="UTO2062" s="274" t="s">
        <v>2858</v>
      </c>
      <c r="UTP2062" s="274" t="s">
        <v>2858</v>
      </c>
      <c r="UTQ2062" s="274" t="s">
        <v>2858</v>
      </c>
      <c r="UTR2062" s="274" t="s">
        <v>2858</v>
      </c>
      <c r="UTS2062" s="274" t="s">
        <v>2858</v>
      </c>
      <c r="UTT2062" s="274" t="s">
        <v>2858</v>
      </c>
      <c r="UTU2062" s="274" t="s">
        <v>2858</v>
      </c>
      <c r="UTV2062" s="274" t="s">
        <v>2858</v>
      </c>
      <c r="UTW2062" s="274" t="s">
        <v>2858</v>
      </c>
      <c r="UTX2062" s="274" t="s">
        <v>2858</v>
      </c>
      <c r="UTY2062" s="274" t="s">
        <v>2858</v>
      </c>
      <c r="UTZ2062" s="274" t="s">
        <v>2858</v>
      </c>
      <c r="UUA2062" s="274" t="s">
        <v>2858</v>
      </c>
      <c r="UUB2062" s="274" t="s">
        <v>2858</v>
      </c>
      <c r="UUC2062" s="274" t="s">
        <v>2858</v>
      </c>
      <c r="UUD2062" s="274" t="s">
        <v>2858</v>
      </c>
      <c r="UUE2062" s="274" t="s">
        <v>2858</v>
      </c>
      <c r="UUF2062" s="274" t="s">
        <v>2858</v>
      </c>
      <c r="UUG2062" s="274" t="s">
        <v>2858</v>
      </c>
      <c r="UUH2062" s="274" t="s">
        <v>2858</v>
      </c>
      <c r="UUI2062" s="274" t="s">
        <v>2858</v>
      </c>
      <c r="UUJ2062" s="274" t="s">
        <v>2858</v>
      </c>
      <c r="UUK2062" s="274" t="s">
        <v>2858</v>
      </c>
      <c r="UUL2062" s="274" t="s">
        <v>2858</v>
      </c>
      <c r="UUM2062" s="274" t="s">
        <v>2858</v>
      </c>
      <c r="UUN2062" s="274" t="s">
        <v>2858</v>
      </c>
      <c r="UUO2062" s="274" t="s">
        <v>2858</v>
      </c>
      <c r="UUP2062" s="274" t="s">
        <v>2858</v>
      </c>
      <c r="UUQ2062" s="274" t="s">
        <v>2858</v>
      </c>
      <c r="UUR2062" s="274" t="s">
        <v>2858</v>
      </c>
      <c r="UUS2062" s="274" t="s">
        <v>2858</v>
      </c>
      <c r="UUT2062" s="274" t="s">
        <v>2858</v>
      </c>
      <c r="UUU2062" s="274" t="s">
        <v>2858</v>
      </c>
      <c r="UUV2062" s="274" t="s">
        <v>2858</v>
      </c>
      <c r="UUW2062" s="274" t="s">
        <v>2858</v>
      </c>
      <c r="UUX2062" s="274" t="s">
        <v>2858</v>
      </c>
      <c r="UUY2062" s="274" t="s">
        <v>2858</v>
      </c>
      <c r="UUZ2062" s="274" t="s">
        <v>2858</v>
      </c>
      <c r="UVA2062" s="274" t="s">
        <v>2858</v>
      </c>
      <c r="UVB2062" s="274" t="s">
        <v>2858</v>
      </c>
      <c r="UVC2062" s="274" t="s">
        <v>2858</v>
      </c>
      <c r="UVD2062" s="274" t="s">
        <v>2858</v>
      </c>
      <c r="UVE2062" s="274" t="s">
        <v>2858</v>
      </c>
      <c r="UVF2062" s="274" t="s">
        <v>2858</v>
      </c>
      <c r="UVG2062" s="274" t="s">
        <v>2858</v>
      </c>
      <c r="UVH2062" s="274" t="s">
        <v>2858</v>
      </c>
      <c r="UVI2062" s="274" t="s">
        <v>2858</v>
      </c>
      <c r="UVJ2062" s="274" t="s">
        <v>2858</v>
      </c>
      <c r="UVK2062" s="274" t="s">
        <v>2858</v>
      </c>
      <c r="UVL2062" s="274" t="s">
        <v>2858</v>
      </c>
      <c r="UVM2062" s="274" t="s">
        <v>2858</v>
      </c>
      <c r="UVN2062" s="274" t="s">
        <v>2858</v>
      </c>
      <c r="UVO2062" s="274" t="s">
        <v>2858</v>
      </c>
      <c r="UVP2062" s="274" t="s">
        <v>2858</v>
      </c>
      <c r="UVQ2062" s="274" t="s">
        <v>2858</v>
      </c>
      <c r="UVR2062" s="274" t="s">
        <v>2858</v>
      </c>
      <c r="UVS2062" s="274" t="s">
        <v>2858</v>
      </c>
      <c r="UVT2062" s="274" t="s">
        <v>2858</v>
      </c>
      <c r="UVU2062" s="274" t="s">
        <v>2858</v>
      </c>
      <c r="UVV2062" s="274" t="s">
        <v>2858</v>
      </c>
      <c r="UVW2062" s="274" t="s">
        <v>2858</v>
      </c>
      <c r="UVX2062" s="274" t="s">
        <v>2858</v>
      </c>
      <c r="UVY2062" s="274" t="s">
        <v>2858</v>
      </c>
      <c r="UVZ2062" s="274" t="s">
        <v>2858</v>
      </c>
      <c r="UWA2062" s="274" t="s">
        <v>2858</v>
      </c>
      <c r="UWB2062" s="274" t="s">
        <v>2858</v>
      </c>
      <c r="UWC2062" s="274" t="s">
        <v>2858</v>
      </c>
      <c r="UWD2062" s="274" t="s">
        <v>2858</v>
      </c>
      <c r="UWE2062" s="274" t="s">
        <v>2858</v>
      </c>
      <c r="UWF2062" s="274" t="s">
        <v>2858</v>
      </c>
      <c r="UWG2062" s="274" t="s">
        <v>2858</v>
      </c>
      <c r="UWH2062" s="274" t="s">
        <v>2858</v>
      </c>
      <c r="UWI2062" s="274" t="s">
        <v>2858</v>
      </c>
      <c r="UWJ2062" s="274" t="s">
        <v>2858</v>
      </c>
      <c r="UWK2062" s="274" t="s">
        <v>2858</v>
      </c>
      <c r="UWL2062" s="274" t="s">
        <v>2858</v>
      </c>
      <c r="UWM2062" s="274" t="s">
        <v>2858</v>
      </c>
      <c r="UWN2062" s="274" t="s">
        <v>2858</v>
      </c>
      <c r="UWO2062" s="274" t="s">
        <v>2858</v>
      </c>
      <c r="UWP2062" s="274" t="s">
        <v>2858</v>
      </c>
      <c r="UWQ2062" s="274" t="s">
        <v>2858</v>
      </c>
      <c r="UWR2062" s="274" t="s">
        <v>2858</v>
      </c>
      <c r="UWS2062" s="274" t="s">
        <v>2858</v>
      </c>
      <c r="UWT2062" s="274" t="s">
        <v>2858</v>
      </c>
      <c r="UWU2062" s="274" t="s">
        <v>2858</v>
      </c>
      <c r="UWV2062" s="274" t="s">
        <v>2858</v>
      </c>
      <c r="UWW2062" s="274" t="s">
        <v>2858</v>
      </c>
      <c r="UWX2062" s="274" t="s">
        <v>2858</v>
      </c>
      <c r="UWY2062" s="274" t="s">
        <v>2858</v>
      </c>
      <c r="UWZ2062" s="274" t="s">
        <v>2858</v>
      </c>
      <c r="UXA2062" s="274" t="s">
        <v>2858</v>
      </c>
      <c r="UXB2062" s="274" t="s">
        <v>2858</v>
      </c>
      <c r="UXC2062" s="274" t="s">
        <v>2858</v>
      </c>
      <c r="UXD2062" s="274" t="s">
        <v>2858</v>
      </c>
      <c r="UXE2062" s="274" t="s">
        <v>2858</v>
      </c>
      <c r="UXF2062" s="274" t="s">
        <v>2858</v>
      </c>
      <c r="UXG2062" s="274" t="s">
        <v>2858</v>
      </c>
      <c r="UXH2062" s="274" t="s">
        <v>2858</v>
      </c>
      <c r="UXI2062" s="274" t="s">
        <v>2858</v>
      </c>
      <c r="UXJ2062" s="274" t="s">
        <v>2858</v>
      </c>
      <c r="UXK2062" s="274" t="s">
        <v>2858</v>
      </c>
      <c r="UXL2062" s="274" t="s">
        <v>2858</v>
      </c>
      <c r="UXM2062" s="274" t="s">
        <v>2858</v>
      </c>
      <c r="UXN2062" s="274" t="s">
        <v>2858</v>
      </c>
      <c r="UXO2062" s="274" t="s">
        <v>2858</v>
      </c>
      <c r="UXP2062" s="274" t="s">
        <v>2858</v>
      </c>
      <c r="UXQ2062" s="274" t="s">
        <v>2858</v>
      </c>
      <c r="UXR2062" s="274" t="s">
        <v>2858</v>
      </c>
      <c r="UXS2062" s="274" t="s">
        <v>2858</v>
      </c>
      <c r="UXT2062" s="274" t="s">
        <v>2858</v>
      </c>
      <c r="UXU2062" s="274" t="s">
        <v>2858</v>
      </c>
      <c r="UXV2062" s="274" t="s">
        <v>2858</v>
      </c>
      <c r="UXW2062" s="274" t="s">
        <v>2858</v>
      </c>
      <c r="UXX2062" s="274" t="s">
        <v>2858</v>
      </c>
      <c r="UXY2062" s="274" t="s">
        <v>2858</v>
      </c>
      <c r="UXZ2062" s="274" t="s">
        <v>2858</v>
      </c>
      <c r="UYA2062" s="274" t="s">
        <v>2858</v>
      </c>
      <c r="UYB2062" s="274" t="s">
        <v>2858</v>
      </c>
      <c r="UYC2062" s="274" t="s">
        <v>2858</v>
      </c>
      <c r="UYD2062" s="274" t="s">
        <v>2858</v>
      </c>
      <c r="UYE2062" s="274" t="s">
        <v>2858</v>
      </c>
      <c r="UYF2062" s="274" t="s">
        <v>2858</v>
      </c>
      <c r="UYG2062" s="274" t="s">
        <v>2858</v>
      </c>
      <c r="UYH2062" s="274" t="s">
        <v>2858</v>
      </c>
      <c r="UYI2062" s="274" t="s">
        <v>2858</v>
      </c>
      <c r="UYJ2062" s="274" t="s">
        <v>2858</v>
      </c>
      <c r="UYK2062" s="274" t="s">
        <v>2858</v>
      </c>
      <c r="UYL2062" s="274" t="s">
        <v>2858</v>
      </c>
      <c r="UYM2062" s="274" t="s">
        <v>2858</v>
      </c>
      <c r="UYN2062" s="274" t="s">
        <v>2858</v>
      </c>
      <c r="UYO2062" s="274" t="s">
        <v>2858</v>
      </c>
      <c r="UYP2062" s="274" t="s">
        <v>2858</v>
      </c>
      <c r="UYQ2062" s="274" t="s">
        <v>2858</v>
      </c>
      <c r="UYR2062" s="274" t="s">
        <v>2858</v>
      </c>
      <c r="UYS2062" s="274" t="s">
        <v>2858</v>
      </c>
      <c r="UYT2062" s="274" t="s">
        <v>2858</v>
      </c>
      <c r="UYU2062" s="274" t="s">
        <v>2858</v>
      </c>
      <c r="UYV2062" s="274" t="s">
        <v>2858</v>
      </c>
      <c r="UYW2062" s="274" t="s">
        <v>2858</v>
      </c>
      <c r="UYX2062" s="274" t="s">
        <v>2858</v>
      </c>
      <c r="UYY2062" s="274" t="s">
        <v>2858</v>
      </c>
      <c r="UYZ2062" s="274" t="s">
        <v>2858</v>
      </c>
      <c r="UZA2062" s="274" t="s">
        <v>2858</v>
      </c>
      <c r="UZB2062" s="274" t="s">
        <v>2858</v>
      </c>
      <c r="UZC2062" s="274" t="s">
        <v>2858</v>
      </c>
      <c r="UZD2062" s="274" t="s">
        <v>2858</v>
      </c>
      <c r="UZE2062" s="274" t="s">
        <v>2858</v>
      </c>
      <c r="UZF2062" s="274" t="s">
        <v>2858</v>
      </c>
      <c r="UZG2062" s="274" t="s">
        <v>2858</v>
      </c>
      <c r="UZH2062" s="274" t="s">
        <v>2858</v>
      </c>
      <c r="UZI2062" s="274" t="s">
        <v>2858</v>
      </c>
      <c r="UZJ2062" s="274" t="s">
        <v>2858</v>
      </c>
      <c r="UZK2062" s="274" t="s">
        <v>2858</v>
      </c>
      <c r="UZL2062" s="274" t="s">
        <v>2858</v>
      </c>
      <c r="UZM2062" s="274" t="s">
        <v>2858</v>
      </c>
      <c r="UZN2062" s="274" t="s">
        <v>2858</v>
      </c>
      <c r="UZO2062" s="274" t="s">
        <v>2858</v>
      </c>
      <c r="UZP2062" s="274" t="s">
        <v>2858</v>
      </c>
      <c r="UZQ2062" s="274" t="s">
        <v>2858</v>
      </c>
      <c r="UZR2062" s="274" t="s">
        <v>2858</v>
      </c>
      <c r="UZS2062" s="274" t="s">
        <v>2858</v>
      </c>
      <c r="UZT2062" s="274" t="s">
        <v>2858</v>
      </c>
      <c r="UZU2062" s="274" t="s">
        <v>2858</v>
      </c>
      <c r="UZV2062" s="274" t="s">
        <v>2858</v>
      </c>
      <c r="UZW2062" s="274" t="s">
        <v>2858</v>
      </c>
      <c r="UZX2062" s="274" t="s">
        <v>2858</v>
      </c>
      <c r="UZY2062" s="274" t="s">
        <v>2858</v>
      </c>
      <c r="UZZ2062" s="274" t="s">
        <v>2858</v>
      </c>
      <c r="VAA2062" s="274" t="s">
        <v>2858</v>
      </c>
      <c r="VAB2062" s="274" t="s">
        <v>2858</v>
      </c>
      <c r="VAC2062" s="274" t="s">
        <v>2858</v>
      </c>
      <c r="VAD2062" s="274" t="s">
        <v>2858</v>
      </c>
      <c r="VAE2062" s="274" t="s">
        <v>2858</v>
      </c>
      <c r="VAF2062" s="274" t="s">
        <v>2858</v>
      </c>
      <c r="VAG2062" s="274" t="s">
        <v>2858</v>
      </c>
      <c r="VAH2062" s="274" t="s">
        <v>2858</v>
      </c>
      <c r="VAI2062" s="274" t="s">
        <v>2858</v>
      </c>
      <c r="VAJ2062" s="274" t="s">
        <v>2858</v>
      </c>
      <c r="VAK2062" s="274" t="s">
        <v>2858</v>
      </c>
      <c r="VAL2062" s="274" t="s">
        <v>2858</v>
      </c>
      <c r="VAM2062" s="274" t="s">
        <v>2858</v>
      </c>
      <c r="VAN2062" s="274" t="s">
        <v>2858</v>
      </c>
      <c r="VAO2062" s="274" t="s">
        <v>2858</v>
      </c>
      <c r="VAP2062" s="274" t="s">
        <v>2858</v>
      </c>
      <c r="VAQ2062" s="274" t="s">
        <v>2858</v>
      </c>
      <c r="VAR2062" s="274" t="s">
        <v>2858</v>
      </c>
      <c r="VAS2062" s="274" t="s">
        <v>2858</v>
      </c>
      <c r="VAT2062" s="274" t="s">
        <v>2858</v>
      </c>
      <c r="VAU2062" s="274" t="s">
        <v>2858</v>
      </c>
      <c r="VAV2062" s="274" t="s">
        <v>2858</v>
      </c>
      <c r="VAW2062" s="274" t="s">
        <v>2858</v>
      </c>
      <c r="VAX2062" s="274" t="s">
        <v>2858</v>
      </c>
      <c r="VAY2062" s="274" t="s">
        <v>2858</v>
      </c>
      <c r="VAZ2062" s="274" t="s">
        <v>2858</v>
      </c>
      <c r="VBA2062" s="274" t="s">
        <v>2858</v>
      </c>
      <c r="VBB2062" s="274" t="s">
        <v>2858</v>
      </c>
      <c r="VBC2062" s="274" t="s">
        <v>2858</v>
      </c>
      <c r="VBD2062" s="274" t="s">
        <v>2858</v>
      </c>
      <c r="VBE2062" s="274" t="s">
        <v>2858</v>
      </c>
      <c r="VBF2062" s="274" t="s">
        <v>2858</v>
      </c>
      <c r="VBG2062" s="274" t="s">
        <v>2858</v>
      </c>
      <c r="VBH2062" s="274" t="s">
        <v>2858</v>
      </c>
      <c r="VBI2062" s="274" t="s">
        <v>2858</v>
      </c>
      <c r="VBJ2062" s="274" t="s">
        <v>2858</v>
      </c>
      <c r="VBK2062" s="274" t="s">
        <v>2858</v>
      </c>
      <c r="VBL2062" s="274" t="s">
        <v>2858</v>
      </c>
      <c r="VBM2062" s="274" t="s">
        <v>2858</v>
      </c>
      <c r="VBN2062" s="274" t="s">
        <v>2858</v>
      </c>
      <c r="VBO2062" s="274" t="s">
        <v>2858</v>
      </c>
      <c r="VBP2062" s="274" t="s">
        <v>2858</v>
      </c>
      <c r="VBQ2062" s="274" t="s">
        <v>2858</v>
      </c>
      <c r="VBR2062" s="274" t="s">
        <v>2858</v>
      </c>
      <c r="VBS2062" s="274" t="s">
        <v>2858</v>
      </c>
      <c r="VBT2062" s="274" t="s">
        <v>2858</v>
      </c>
      <c r="VBU2062" s="274" t="s">
        <v>2858</v>
      </c>
      <c r="VBV2062" s="274" t="s">
        <v>2858</v>
      </c>
      <c r="VBW2062" s="274" t="s">
        <v>2858</v>
      </c>
      <c r="VBX2062" s="274" t="s">
        <v>2858</v>
      </c>
      <c r="VBY2062" s="274" t="s">
        <v>2858</v>
      </c>
      <c r="VBZ2062" s="274" t="s">
        <v>2858</v>
      </c>
      <c r="VCA2062" s="274" t="s">
        <v>2858</v>
      </c>
      <c r="VCB2062" s="274" t="s">
        <v>2858</v>
      </c>
      <c r="VCC2062" s="274" t="s">
        <v>2858</v>
      </c>
      <c r="VCD2062" s="274" t="s">
        <v>2858</v>
      </c>
      <c r="VCE2062" s="274" t="s">
        <v>2858</v>
      </c>
      <c r="VCF2062" s="274" t="s">
        <v>2858</v>
      </c>
      <c r="VCG2062" s="274" t="s">
        <v>2858</v>
      </c>
      <c r="VCH2062" s="274" t="s">
        <v>2858</v>
      </c>
      <c r="VCI2062" s="274" t="s">
        <v>2858</v>
      </c>
      <c r="VCJ2062" s="274" t="s">
        <v>2858</v>
      </c>
      <c r="VCK2062" s="274" t="s">
        <v>2858</v>
      </c>
      <c r="VCL2062" s="274" t="s">
        <v>2858</v>
      </c>
      <c r="VCM2062" s="274" t="s">
        <v>2858</v>
      </c>
      <c r="VCN2062" s="274" t="s">
        <v>2858</v>
      </c>
      <c r="VCO2062" s="274" t="s">
        <v>2858</v>
      </c>
      <c r="VCP2062" s="274" t="s">
        <v>2858</v>
      </c>
      <c r="VCQ2062" s="274" t="s">
        <v>2858</v>
      </c>
      <c r="VCR2062" s="274" t="s">
        <v>2858</v>
      </c>
      <c r="VCS2062" s="274" t="s">
        <v>2858</v>
      </c>
      <c r="VCT2062" s="274" t="s">
        <v>2858</v>
      </c>
      <c r="VCU2062" s="274" t="s">
        <v>2858</v>
      </c>
      <c r="VCV2062" s="274" t="s">
        <v>2858</v>
      </c>
      <c r="VCW2062" s="274" t="s">
        <v>2858</v>
      </c>
      <c r="VCX2062" s="274" t="s">
        <v>2858</v>
      </c>
      <c r="VCY2062" s="274" t="s">
        <v>2858</v>
      </c>
      <c r="VCZ2062" s="274" t="s">
        <v>2858</v>
      </c>
      <c r="VDA2062" s="274" t="s">
        <v>2858</v>
      </c>
      <c r="VDB2062" s="274" t="s">
        <v>2858</v>
      </c>
      <c r="VDC2062" s="274" t="s">
        <v>2858</v>
      </c>
      <c r="VDD2062" s="274" t="s">
        <v>2858</v>
      </c>
      <c r="VDE2062" s="274" t="s">
        <v>2858</v>
      </c>
      <c r="VDF2062" s="274" t="s">
        <v>2858</v>
      </c>
      <c r="VDG2062" s="274" t="s">
        <v>2858</v>
      </c>
      <c r="VDH2062" s="274" t="s">
        <v>2858</v>
      </c>
      <c r="VDI2062" s="274" t="s">
        <v>2858</v>
      </c>
      <c r="VDJ2062" s="274" t="s">
        <v>2858</v>
      </c>
      <c r="VDK2062" s="274" t="s">
        <v>2858</v>
      </c>
      <c r="VDL2062" s="274" t="s">
        <v>2858</v>
      </c>
      <c r="VDM2062" s="274" t="s">
        <v>2858</v>
      </c>
      <c r="VDN2062" s="274" t="s">
        <v>2858</v>
      </c>
      <c r="VDO2062" s="274" t="s">
        <v>2858</v>
      </c>
      <c r="VDP2062" s="274" t="s">
        <v>2858</v>
      </c>
      <c r="VDQ2062" s="274" t="s">
        <v>2858</v>
      </c>
      <c r="VDR2062" s="274" t="s">
        <v>2858</v>
      </c>
      <c r="VDS2062" s="274" t="s">
        <v>2858</v>
      </c>
      <c r="VDT2062" s="274" t="s">
        <v>2858</v>
      </c>
      <c r="VDU2062" s="274" t="s">
        <v>2858</v>
      </c>
      <c r="VDV2062" s="274" t="s">
        <v>2858</v>
      </c>
      <c r="VDW2062" s="274" t="s">
        <v>2858</v>
      </c>
      <c r="VDX2062" s="274" t="s">
        <v>2858</v>
      </c>
      <c r="VDY2062" s="274" t="s">
        <v>2858</v>
      </c>
      <c r="VDZ2062" s="274" t="s">
        <v>2858</v>
      </c>
      <c r="VEA2062" s="274" t="s">
        <v>2858</v>
      </c>
      <c r="VEB2062" s="274" t="s">
        <v>2858</v>
      </c>
      <c r="VEC2062" s="274" t="s">
        <v>2858</v>
      </c>
      <c r="VED2062" s="274" t="s">
        <v>2858</v>
      </c>
      <c r="VEE2062" s="274" t="s">
        <v>2858</v>
      </c>
      <c r="VEF2062" s="274" t="s">
        <v>2858</v>
      </c>
      <c r="VEG2062" s="274" t="s">
        <v>2858</v>
      </c>
      <c r="VEH2062" s="274" t="s">
        <v>2858</v>
      </c>
      <c r="VEI2062" s="274" t="s">
        <v>2858</v>
      </c>
      <c r="VEJ2062" s="274" t="s">
        <v>2858</v>
      </c>
      <c r="VEK2062" s="274" t="s">
        <v>2858</v>
      </c>
      <c r="VEL2062" s="274" t="s">
        <v>2858</v>
      </c>
      <c r="VEM2062" s="274" t="s">
        <v>2858</v>
      </c>
      <c r="VEN2062" s="274" t="s">
        <v>2858</v>
      </c>
      <c r="VEO2062" s="274" t="s">
        <v>2858</v>
      </c>
      <c r="VEP2062" s="274" t="s">
        <v>2858</v>
      </c>
      <c r="VEQ2062" s="274" t="s">
        <v>2858</v>
      </c>
      <c r="VER2062" s="274" t="s">
        <v>2858</v>
      </c>
      <c r="VES2062" s="274" t="s">
        <v>2858</v>
      </c>
      <c r="VET2062" s="274" t="s">
        <v>2858</v>
      </c>
      <c r="VEU2062" s="274" t="s">
        <v>2858</v>
      </c>
      <c r="VEV2062" s="274" t="s">
        <v>2858</v>
      </c>
      <c r="VEW2062" s="274" t="s">
        <v>2858</v>
      </c>
      <c r="VEX2062" s="274" t="s">
        <v>2858</v>
      </c>
      <c r="VEY2062" s="274" t="s">
        <v>2858</v>
      </c>
      <c r="VEZ2062" s="274" t="s">
        <v>2858</v>
      </c>
      <c r="VFA2062" s="274" t="s">
        <v>2858</v>
      </c>
      <c r="VFB2062" s="274" t="s">
        <v>2858</v>
      </c>
      <c r="VFC2062" s="274" t="s">
        <v>2858</v>
      </c>
      <c r="VFD2062" s="274" t="s">
        <v>2858</v>
      </c>
      <c r="VFE2062" s="274" t="s">
        <v>2858</v>
      </c>
      <c r="VFF2062" s="274" t="s">
        <v>2858</v>
      </c>
      <c r="VFG2062" s="274" t="s">
        <v>2858</v>
      </c>
      <c r="VFH2062" s="274" t="s">
        <v>2858</v>
      </c>
      <c r="VFI2062" s="274" t="s">
        <v>2858</v>
      </c>
      <c r="VFJ2062" s="274" t="s">
        <v>2858</v>
      </c>
      <c r="VFK2062" s="274" t="s">
        <v>2858</v>
      </c>
      <c r="VFL2062" s="274" t="s">
        <v>2858</v>
      </c>
      <c r="VFM2062" s="274" t="s">
        <v>2858</v>
      </c>
      <c r="VFN2062" s="274" t="s">
        <v>2858</v>
      </c>
      <c r="VFO2062" s="274" t="s">
        <v>2858</v>
      </c>
      <c r="VFP2062" s="274" t="s">
        <v>2858</v>
      </c>
      <c r="VFQ2062" s="274" t="s">
        <v>2858</v>
      </c>
      <c r="VFR2062" s="274" t="s">
        <v>2858</v>
      </c>
      <c r="VFS2062" s="274" t="s">
        <v>2858</v>
      </c>
      <c r="VFT2062" s="274" t="s">
        <v>2858</v>
      </c>
      <c r="VFU2062" s="274" t="s">
        <v>2858</v>
      </c>
      <c r="VFV2062" s="274" t="s">
        <v>2858</v>
      </c>
      <c r="VFW2062" s="274" t="s">
        <v>2858</v>
      </c>
      <c r="VFX2062" s="274" t="s">
        <v>2858</v>
      </c>
      <c r="VFY2062" s="274" t="s">
        <v>2858</v>
      </c>
      <c r="VFZ2062" s="274" t="s">
        <v>2858</v>
      </c>
      <c r="VGA2062" s="274" t="s">
        <v>2858</v>
      </c>
      <c r="VGB2062" s="274" t="s">
        <v>2858</v>
      </c>
      <c r="VGC2062" s="274" t="s">
        <v>2858</v>
      </c>
      <c r="VGD2062" s="274" t="s">
        <v>2858</v>
      </c>
      <c r="VGE2062" s="274" t="s">
        <v>2858</v>
      </c>
      <c r="VGF2062" s="274" t="s">
        <v>2858</v>
      </c>
      <c r="VGG2062" s="274" t="s">
        <v>2858</v>
      </c>
      <c r="VGH2062" s="274" t="s">
        <v>2858</v>
      </c>
      <c r="VGI2062" s="274" t="s">
        <v>2858</v>
      </c>
      <c r="VGJ2062" s="274" t="s">
        <v>2858</v>
      </c>
      <c r="VGK2062" s="274" t="s">
        <v>2858</v>
      </c>
      <c r="VGL2062" s="274" t="s">
        <v>2858</v>
      </c>
      <c r="VGM2062" s="274" t="s">
        <v>2858</v>
      </c>
      <c r="VGN2062" s="274" t="s">
        <v>2858</v>
      </c>
      <c r="VGO2062" s="274" t="s">
        <v>2858</v>
      </c>
      <c r="VGP2062" s="274" t="s">
        <v>2858</v>
      </c>
      <c r="VGQ2062" s="274" t="s">
        <v>2858</v>
      </c>
      <c r="VGR2062" s="274" t="s">
        <v>2858</v>
      </c>
      <c r="VGS2062" s="274" t="s">
        <v>2858</v>
      </c>
      <c r="VGT2062" s="274" t="s">
        <v>2858</v>
      </c>
      <c r="VGU2062" s="274" t="s">
        <v>2858</v>
      </c>
      <c r="VGV2062" s="274" t="s">
        <v>2858</v>
      </c>
      <c r="VGW2062" s="274" t="s">
        <v>2858</v>
      </c>
      <c r="VGX2062" s="274" t="s">
        <v>2858</v>
      </c>
      <c r="VGY2062" s="274" t="s">
        <v>2858</v>
      </c>
      <c r="VGZ2062" s="274" t="s">
        <v>2858</v>
      </c>
      <c r="VHA2062" s="274" t="s">
        <v>2858</v>
      </c>
      <c r="VHB2062" s="274" t="s">
        <v>2858</v>
      </c>
      <c r="VHC2062" s="274" t="s">
        <v>2858</v>
      </c>
      <c r="VHD2062" s="274" t="s">
        <v>2858</v>
      </c>
      <c r="VHE2062" s="274" t="s">
        <v>2858</v>
      </c>
      <c r="VHF2062" s="274" t="s">
        <v>2858</v>
      </c>
      <c r="VHG2062" s="274" t="s">
        <v>2858</v>
      </c>
      <c r="VHH2062" s="274" t="s">
        <v>2858</v>
      </c>
      <c r="VHI2062" s="274" t="s">
        <v>2858</v>
      </c>
      <c r="VHJ2062" s="274" t="s">
        <v>2858</v>
      </c>
      <c r="VHK2062" s="274" t="s">
        <v>2858</v>
      </c>
      <c r="VHL2062" s="274" t="s">
        <v>2858</v>
      </c>
      <c r="VHM2062" s="274" t="s">
        <v>2858</v>
      </c>
      <c r="VHN2062" s="274" t="s">
        <v>2858</v>
      </c>
      <c r="VHO2062" s="274" t="s">
        <v>2858</v>
      </c>
      <c r="VHP2062" s="274" t="s">
        <v>2858</v>
      </c>
      <c r="VHQ2062" s="274" t="s">
        <v>2858</v>
      </c>
      <c r="VHR2062" s="274" t="s">
        <v>2858</v>
      </c>
      <c r="VHS2062" s="274" t="s">
        <v>2858</v>
      </c>
      <c r="VHT2062" s="274" t="s">
        <v>2858</v>
      </c>
      <c r="VHU2062" s="274" t="s">
        <v>2858</v>
      </c>
      <c r="VHV2062" s="274" t="s">
        <v>2858</v>
      </c>
      <c r="VHW2062" s="274" t="s">
        <v>2858</v>
      </c>
      <c r="VHX2062" s="274" t="s">
        <v>2858</v>
      </c>
      <c r="VHY2062" s="274" t="s">
        <v>2858</v>
      </c>
      <c r="VHZ2062" s="274" t="s">
        <v>2858</v>
      </c>
      <c r="VIA2062" s="274" t="s">
        <v>2858</v>
      </c>
      <c r="VIB2062" s="274" t="s">
        <v>2858</v>
      </c>
      <c r="VIC2062" s="274" t="s">
        <v>2858</v>
      </c>
      <c r="VID2062" s="274" t="s">
        <v>2858</v>
      </c>
      <c r="VIE2062" s="274" t="s">
        <v>2858</v>
      </c>
      <c r="VIF2062" s="274" t="s">
        <v>2858</v>
      </c>
      <c r="VIG2062" s="274" t="s">
        <v>2858</v>
      </c>
      <c r="VIH2062" s="274" t="s">
        <v>2858</v>
      </c>
      <c r="VII2062" s="274" t="s">
        <v>2858</v>
      </c>
      <c r="VIJ2062" s="274" t="s">
        <v>2858</v>
      </c>
      <c r="VIK2062" s="274" t="s">
        <v>2858</v>
      </c>
      <c r="VIL2062" s="274" t="s">
        <v>2858</v>
      </c>
      <c r="VIM2062" s="274" t="s">
        <v>2858</v>
      </c>
      <c r="VIN2062" s="274" t="s">
        <v>2858</v>
      </c>
      <c r="VIO2062" s="274" t="s">
        <v>2858</v>
      </c>
      <c r="VIP2062" s="274" t="s">
        <v>2858</v>
      </c>
      <c r="VIQ2062" s="274" t="s">
        <v>2858</v>
      </c>
      <c r="VIR2062" s="274" t="s">
        <v>2858</v>
      </c>
      <c r="VIS2062" s="274" t="s">
        <v>2858</v>
      </c>
      <c r="VIT2062" s="274" t="s">
        <v>2858</v>
      </c>
      <c r="VIU2062" s="274" t="s">
        <v>2858</v>
      </c>
      <c r="VIV2062" s="274" t="s">
        <v>2858</v>
      </c>
      <c r="VIW2062" s="274" t="s">
        <v>2858</v>
      </c>
      <c r="VIX2062" s="274" t="s">
        <v>2858</v>
      </c>
      <c r="VIY2062" s="274" t="s">
        <v>2858</v>
      </c>
      <c r="VIZ2062" s="274" t="s">
        <v>2858</v>
      </c>
      <c r="VJA2062" s="274" t="s">
        <v>2858</v>
      </c>
      <c r="VJB2062" s="274" t="s">
        <v>2858</v>
      </c>
      <c r="VJC2062" s="274" t="s">
        <v>2858</v>
      </c>
      <c r="VJD2062" s="274" t="s">
        <v>2858</v>
      </c>
      <c r="VJE2062" s="274" t="s">
        <v>2858</v>
      </c>
      <c r="VJF2062" s="274" t="s">
        <v>2858</v>
      </c>
      <c r="VJG2062" s="274" t="s">
        <v>2858</v>
      </c>
      <c r="VJH2062" s="274" t="s">
        <v>2858</v>
      </c>
      <c r="VJI2062" s="274" t="s">
        <v>2858</v>
      </c>
      <c r="VJJ2062" s="274" t="s">
        <v>2858</v>
      </c>
      <c r="VJK2062" s="274" t="s">
        <v>2858</v>
      </c>
      <c r="VJL2062" s="274" t="s">
        <v>2858</v>
      </c>
      <c r="VJM2062" s="274" t="s">
        <v>2858</v>
      </c>
      <c r="VJN2062" s="274" t="s">
        <v>2858</v>
      </c>
      <c r="VJO2062" s="274" t="s">
        <v>2858</v>
      </c>
      <c r="VJP2062" s="274" t="s">
        <v>2858</v>
      </c>
      <c r="VJQ2062" s="274" t="s">
        <v>2858</v>
      </c>
      <c r="VJR2062" s="274" t="s">
        <v>2858</v>
      </c>
      <c r="VJS2062" s="274" t="s">
        <v>2858</v>
      </c>
      <c r="VJT2062" s="274" t="s">
        <v>2858</v>
      </c>
      <c r="VJU2062" s="274" t="s">
        <v>2858</v>
      </c>
      <c r="VJV2062" s="274" t="s">
        <v>2858</v>
      </c>
      <c r="VJW2062" s="274" t="s">
        <v>2858</v>
      </c>
      <c r="VJX2062" s="274" t="s">
        <v>2858</v>
      </c>
      <c r="VJY2062" s="274" t="s">
        <v>2858</v>
      </c>
      <c r="VJZ2062" s="274" t="s">
        <v>2858</v>
      </c>
      <c r="VKA2062" s="274" t="s">
        <v>2858</v>
      </c>
      <c r="VKB2062" s="274" t="s">
        <v>2858</v>
      </c>
      <c r="VKC2062" s="274" t="s">
        <v>2858</v>
      </c>
      <c r="VKD2062" s="274" t="s">
        <v>2858</v>
      </c>
      <c r="VKE2062" s="274" t="s">
        <v>2858</v>
      </c>
      <c r="VKF2062" s="274" t="s">
        <v>2858</v>
      </c>
      <c r="VKG2062" s="274" t="s">
        <v>2858</v>
      </c>
      <c r="VKH2062" s="274" t="s">
        <v>2858</v>
      </c>
      <c r="VKI2062" s="274" t="s">
        <v>2858</v>
      </c>
      <c r="VKJ2062" s="274" t="s">
        <v>2858</v>
      </c>
      <c r="VKK2062" s="274" t="s">
        <v>2858</v>
      </c>
      <c r="VKL2062" s="274" t="s">
        <v>2858</v>
      </c>
      <c r="VKM2062" s="274" t="s">
        <v>2858</v>
      </c>
      <c r="VKN2062" s="274" t="s">
        <v>2858</v>
      </c>
      <c r="VKO2062" s="274" t="s">
        <v>2858</v>
      </c>
      <c r="VKP2062" s="274" t="s">
        <v>2858</v>
      </c>
      <c r="VKQ2062" s="274" t="s">
        <v>2858</v>
      </c>
      <c r="VKR2062" s="274" t="s">
        <v>2858</v>
      </c>
      <c r="VKS2062" s="274" t="s">
        <v>2858</v>
      </c>
      <c r="VKT2062" s="274" t="s">
        <v>2858</v>
      </c>
      <c r="VKU2062" s="274" t="s">
        <v>2858</v>
      </c>
      <c r="VKV2062" s="274" t="s">
        <v>2858</v>
      </c>
      <c r="VKW2062" s="274" t="s">
        <v>2858</v>
      </c>
      <c r="VKX2062" s="274" t="s">
        <v>2858</v>
      </c>
      <c r="VKY2062" s="274" t="s">
        <v>2858</v>
      </c>
      <c r="VKZ2062" s="274" t="s">
        <v>2858</v>
      </c>
      <c r="VLA2062" s="274" t="s">
        <v>2858</v>
      </c>
      <c r="VLB2062" s="274" t="s">
        <v>2858</v>
      </c>
      <c r="VLC2062" s="274" t="s">
        <v>2858</v>
      </c>
      <c r="VLD2062" s="274" t="s">
        <v>2858</v>
      </c>
      <c r="VLE2062" s="274" t="s">
        <v>2858</v>
      </c>
      <c r="VLF2062" s="274" t="s">
        <v>2858</v>
      </c>
      <c r="VLG2062" s="274" t="s">
        <v>2858</v>
      </c>
      <c r="VLH2062" s="274" t="s">
        <v>2858</v>
      </c>
      <c r="VLI2062" s="274" t="s">
        <v>2858</v>
      </c>
      <c r="VLJ2062" s="274" t="s">
        <v>2858</v>
      </c>
      <c r="VLK2062" s="274" t="s">
        <v>2858</v>
      </c>
      <c r="VLL2062" s="274" t="s">
        <v>2858</v>
      </c>
      <c r="VLM2062" s="274" t="s">
        <v>2858</v>
      </c>
      <c r="VLN2062" s="274" t="s">
        <v>2858</v>
      </c>
      <c r="VLO2062" s="274" t="s">
        <v>2858</v>
      </c>
      <c r="VLP2062" s="274" t="s">
        <v>2858</v>
      </c>
      <c r="VLQ2062" s="274" t="s">
        <v>2858</v>
      </c>
      <c r="VLR2062" s="274" t="s">
        <v>2858</v>
      </c>
      <c r="VLS2062" s="274" t="s">
        <v>2858</v>
      </c>
      <c r="VLT2062" s="274" t="s">
        <v>2858</v>
      </c>
      <c r="VLU2062" s="274" t="s">
        <v>2858</v>
      </c>
      <c r="VLV2062" s="274" t="s">
        <v>2858</v>
      </c>
      <c r="VLW2062" s="274" t="s">
        <v>2858</v>
      </c>
      <c r="VLX2062" s="274" t="s">
        <v>2858</v>
      </c>
      <c r="VLY2062" s="274" t="s">
        <v>2858</v>
      </c>
      <c r="VLZ2062" s="274" t="s">
        <v>2858</v>
      </c>
      <c r="VMA2062" s="274" t="s">
        <v>2858</v>
      </c>
      <c r="VMB2062" s="274" t="s">
        <v>2858</v>
      </c>
      <c r="VMC2062" s="274" t="s">
        <v>2858</v>
      </c>
      <c r="VMD2062" s="274" t="s">
        <v>2858</v>
      </c>
      <c r="VME2062" s="274" t="s">
        <v>2858</v>
      </c>
      <c r="VMF2062" s="274" t="s">
        <v>2858</v>
      </c>
      <c r="VMG2062" s="274" t="s">
        <v>2858</v>
      </c>
      <c r="VMH2062" s="274" t="s">
        <v>2858</v>
      </c>
      <c r="VMI2062" s="274" t="s">
        <v>2858</v>
      </c>
      <c r="VMJ2062" s="274" t="s">
        <v>2858</v>
      </c>
      <c r="VMK2062" s="274" t="s">
        <v>2858</v>
      </c>
      <c r="VML2062" s="274" t="s">
        <v>2858</v>
      </c>
      <c r="VMM2062" s="274" t="s">
        <v>2858</v>
      </c>
      <c r="VMN2062" s="274" t="s">
        <v>2858</v>
      </c>
      <c r="VMO2062" s="274" t="s">
        <v>2858</v>
      </c>
      <c r="VMP2062" s="274" t="s">
        <v>2858</v>
      </c>
      <c r="VMQ2062" s="274" t="s">
        <v>2858</v>
      </c>
      <c r="VMR2062" s="274" t="s">
        <v>2858</v>
      </c>
      <c r="VMS2062" s="274" t="s">
        <v>2858</v>
      </c>
      <c r="VMT2062" s="274" t="s">
        <v>2858</v>
      </c>
      <c r="VMU2062" s="274" t="s">
        <v>2858</v>
      </c>
      <c r="VMV2062" s="274" t="s">
        <v>2858</v>
      </c>
      <c r="VMW2062" s="274" t="s">
        <v>2858</v>
      </c>
      <c r="VMX2062" s="274" t="s">
        <v>2858</v>
      </c>
      <c r="VMY2062" s="274" t="s">
        <v>2858</v>
      </c>
      <c r="VMZ2062" s="274" t="s">
        <v>2858</v>
      </c>
      <c r="VNA2062" s="274" t="s">
        <v>2858</v>
      </c>
      <c r="VNB2062" s="274" t="s">
        <v>2858</v>
      </c>
      <c r="VNC2062" s="274" t="s">
        <v>2858</v>
      </c>
      <c r="VND2062" s="274" t="s">
        <v>2858</v>
      </c>
      <c r="VNE2062" s="274" t="s">
        <v>2858</v>
      </c>
      <c r="VNF2062" s="274" t="s">
        <v>2858</v>
      </c>
      <c r="VNG2062" s="274" t="s">
        <v>2858</v>
      </c>
      <c r="VNH2062" s="274" t="s">
        <v>2858</v>
      </c>
      <c r="VNI2062" s="274" t="s">
        <v>2858</v>
      </c>
      <c r="VNJ2062" s="274" t="s">
        <v>2858</v>
      </c>
      <c r="VNK2062" s="274" t="s">
        <v>2858</v>
      </c>
      <c r="VNL2062" s="274" t="s">
        <v>2858</v>
      </c>
      <c r="VNM2062" s="274" t="s">
        <v>2858</v>
      </c>
      <c r="VNN2062" s="274" t="s">
        <v>2858</v>
      </c>
      <c r="VNO2062" s="274" t="s">
        <v>2858</v>
      </c>
      <c r="VNP2062" s="274" t="s">
        <v>2858</v>
      </c>
      <c r="VNQ2062" s="274" t="s">
        <v>2858</v>
      </c>
      <c r="VNR2062" s="274" t="s">
        <v>2858</v>
      </c>
      <c r="VNS2062" s="274" t="s">
        <v>2858</v>
      </c>
      <c r="VNT2062" s="274" t="s">
        <v>2858</v>
      </c>
      <c r="VNU2062" s="274" t="s">
        <v>2858</v>
      </c>
      <c r="VNV2062" s="274" t="s">
        <v>2858</v>
      </c>
      <c r="VNW2062" s="274" t="s">
        <v>2858</v>
      </c>
      <c r="VNX2062" s="274" t="s">
        <v>2858</v>
      </c>
      <c r="VNY2062" s="274" t="s">
        <v>2858</v>
      </c>
      <c r="VNZ2062" s="274" t="s">
        <v>2858</v>
      </c>
      <c r="VOA2062" s="274" t="s">
        <v>2858</v>
      </c>
      <c r="VOB2062" s="274" t="s">
        <v>2858</v>
      </c>
      <c r="VOC2062" s="274" t="s">
        <v>2858</v>
      </c>
      <c r="VOD2062" s="274" t="s">
        <v>2858</v>
      </c>
      <c r="VOE2062" s="274" t="s">
        <v>2858</v>
      </c>
      <c r="VOF2062" s="274" t="s">
        <v>2858</v>
      </c>
      <c r="VOG2062" s="274" t="s">
        <v>2858</v>
      </c>
      <c r="VOH2062" s="274" t="s">
        <v>2858</v>
      </c>
      <c r="VOI2062" s="274" t="s">
        <v>2858</v>
      </c>
      <c r="VOJ2062" s="274" t="s">
        <v>2858</v>
      </c>
      <c r="VOK2062" s="274" t="s">
        <v>2858</v>
      </c>
      <c r="VOL2062" s="274" t="s">
        <v>2858</v>
      </c>
      <c r="VOM2062" s="274" t="s">
        <v>2858</v>
      </c>
      <c r="VON2062" s="274" t="s">
        <v>2858</v>
      </c>
      <c r="VOO2062" s="274" t="s">
        <v>2858</v>
      </c>
      <c r="VOP2062" s="274" t="s">
        <v>2858</v>
      </c>
      <c r="VOQ2062" s="274" t="s">
        <v>2858</v>
      </c>
      <c r="VOR2062" s="274" t="s">
        <v>2858</v>
      </c>
      <c r="VOS2062" s="274" t="s">
        <v>2858</v>
      </c>
      <c r="VOT2062" s="274" t="s">
        <v>2858</v>
      </c>
      <c r="VOU2062" s="274" t="s">
        <v>2858</v>
      </c>
      <c r="VOV2062" s="274" t="s">
        <v>2858</v>
      </c>
      <c r="VOW2062" s="274" t="s">
        <v>2858</v>
      </c>
      <c r="VOX2062" s="274" t="s">
        <v>2858</v>
      </c>
      <c r="VOY2062" s="274" t="s">
        <v>2858</v>
      </c>
      <c r="VOZ2062" s="274" t="s">
        <v>2858</v>
      </c>
      <c r="VPA2062" s="274" t="s">
        <v>2858</v>
      </c>
      <c r="VPB2062" s="274" t="s">
        <v>2858</v>
      </c>
      <c r="VPC2062" s="274" t="s">
        <v>2858</v>
      </c>
      <c r="VPD2062" s="274" t="s">
        <v>2858</v>
      </c>
      <c r="VPE2062" s="274" t="s">
        <v>2858</v>
      </c>
      <c r="VPF2062" s="274" t="s">
        <v>2858</v>
      </c>
      <c r="VPG2062" s="274" t="s">
        <v>2858</v>
      </c>
      <c r="VPH2062" s="274" t="s">
        <v>2858</v>
      </c>
      <c r="VPI2062" s="274" t="s">
        <v>2858</v>
      </c>
      <c r="VPJ2062" s="274" t="s">
        <v>2858</v>
      </c>
      <c r="VPK2062" s="274" t="s">
        <v>2858</v>
      </c>
      <c r="VPL2062" s="274" t="s">
        <v>2858</v>
      </c>
      <c r="VPM2062" s="274" t="s">
        <v>2858</v>
      </c>
      <c r="VPN2062" s="274" t="s">
        <v>2858</v>
      </c>
      <c r="VPO2062" s="274" t="s">
        <v>2858</v>
      </c>
      <c r="VPP2062" s="274" t="s">
        <v>2858</v>
      </c>
      <c r="VPQ2062" s="274" t="s">
        <v>2858</v>
      </c>
      <c r="VPR2062" s="274" t="s">
        <v>2858</v>
      </c>
      <c r="VPS2062" s="274" t="s">
        <v>2858</v>
      </c>
      <c r="VPT2062" s="274" t="s">
        <v>2858</v>
      </c>
      <c r="VPU2062" s="274" t="s">
        <v>2858</v>
      </c>
      <c r="VPV2062" s="274" t="s">
        <v>2858</v>
      </c>
      <c r="VPW2062" s="274" t="s">
        <v>2858</v>
      </c>
      <c r="VPX2062" s="274" t="s">
        <v>2858</v>
      </c>
      <c r="VPY2062" s="274" t="s">
        <v>2858</v>
      </c>
      <c r="VPZ2062" s="274" t="s">
        <v>2858</v>
      </c>
      <c r="VQA2062" s="274" t="s">
        <v>2858</v>
      </c>
      <c r="VQB2062" s="274" t="s">
        <v>2858</v>
      </c>
      <c r="VQC2062" s="274" t="s">
        <v>2858</v>
      </c>
      <c r="VQD2062" s="274" t="s">
        <v>2858</v>
      </c>
      <c r="VQE2062" s="274" t="s">
        <v>2858</v>
      </c>
      <c r="VQF2062" s="274" t="s">
        <v>2858</v>
      </c>
      <c r="VQG2062" s="274" t="s">
        <v>2858</v>
      </c>
      <c r="VQH2062" s="274" t="s">
        <v>2858</v>
      </c>
      <c r="VQI2062" s="274" t="s">
        <v>2858</v>
      </c>
      <c r="VQJ2062" s="274" t="s">
        <v>2858</v>
      </c>
      <c r="VQK2062" s="274" t="s">
        <v>2858</v>
      </c>
      <c r="VQL2062" s="274" t="s">
        <v>2858</v>
      </c>
      <c r="VQM2062" s="274" t="s">
        <v>2858</v>
      </c>
      <c r="VQN2062" s="274" t="s">
        <v>2858</v>
      </c>
      <c r="VQO2062" s="274" t="s">
        <v>2858</v>
      </c>
      <c r="VQP2062" s="274" t="s">
        <v>2858</v>
      </c>
      <c r="VQQ2062" s="274" t="s">
        <v>2858</v>
      </c>
      <c r="VQR2062" s="274" t="s">
        <v>2858</v>
      </c>
      <c r="VQS2062" s="274" t="s">
        <v>2858</v>
      </c>
      <c r="VQT2062" s="274" t="s">
        <v>2858</v>
      </c>
      <c r="VQU2062" s="274" t="s">
        <v>2858</v>
      </c>
      <c r="VQV2062" s="274" t="s">
        <v>2858</v>
      </c>
      <c r="VQW2062" s="274" t="s">
        <v>2858</v>
      </c>
      <c r="VQX2062" s="274" t="s">
        <v>2858</v>
      </c>
      <c r="VQY2062" s="274" t="s">
        <v>2858</v>
      </c>
      <c r="VQZ2062" s="274" t="s">
        <v>2858</v>
      </c>
      <c r="VRA2062" s="274" t="s">
        <v>2858</v>
      </c>
      <c r="VRB2062" s="274" t="s">
        <v>2858</v>
      </c>
      <c r="VRC2062" s="274" t="s">
        <v>2858</v>
      </c>
      <c r="VRD2062" s="274" t="s">
        <v>2858</v>
      </c>
      <c r="VRE2062" s="274" t="s">
        <v>2858</v>
      </c>
      <c r="VRF2062" s="274" t="s">
        <v>2858</v>
      </c>
      <c r="VRG2062" s="274" t="s">
        <v>2858</v>
      </c>
      <c r="VRH2062" s="274" t="s">
        <v>2858</v>
      </c>
      <c r="VRI2062" s="274" t="s">
        <v>2858</v>
      </c>
      <c r="VRJ2062" s="274" t="s">
        <v>2858</v>
      </c>
      <c r="VRK2062" s="274" t="s">
        <v>2858</v>
      </c>
      <c r="VRL2062" s="274" t="s">
        <v>2858</v>
      </c>
      <c r="VRM2062" s="274" t="s">
        <v>2858</v>
      </c>
      <c r="VRN2062" s="274" t="s">
        <v>2858</v>
      </c>
      <c r="VRO2062" s="274" t="s">
        <v>2858</v>
      </c>
      <c r="VRP2062" s="274" t="s">
        <v>2858</v>
      </c>
      <c r="VRQ2062" s="274" t="s">
        <v>2858</v>
      </c>
      <c r="VRR2062" s="274" t="s">
        <v>2858</v>
      </c>
      <c r="VRS2062" s="274" t="s">
        <v>2858</v>
      </c>
      <c r="VRT2062" s="274" t="s">
        <v>2858</v>
      </c>
      <c r="VRU2062" s="274" t="s">
        <v>2858</v>
      </c>
      <c r="VRV2062" s="274" t="s">
        <v>2858</v>
      </c>
      <c r="VRW2062" s="274" t="s">
        <v>2858</v>
      </c>
      <c r="VRX2062" s="274" t="s">
        <v>2858</v>
      </c>
      <c r="VRY2062" s="274" t="s">
        <v>2858</v>
      </c>
      <c r="VRZ2062" s="274" t="s">
        <v>2858</v>
      </c>
      <c r="VSA2062" s="274" t="s">
        <v>2858</v>
      </c>
      <c r="VSB2062" s="274" t="s">
        <v>2858</v>
      </c>
      <c r="VSC2062" s="274" t="s">
        <v>2858</v>
      </c>
      <c r="VSD2062" s="274" t="s">
        <v>2858</v>
      </c>
      <c r="VSE2062" s="274" t="s">
        <v>2858</v>
      </c>
      <c r="VSF2062" s="274" t="s">
        <v>2858</v>
      </c>
      <c r="VSG2062" s="274" t="s">
        <v>2858</v>
      </c>
      <c r="VSH2062" s="274" t="s">
        <v>2858</v>
      </c>
      <c r="VSI2062" s="274" t="s">
        <v>2858</v>
      </c>
      <c r="VSJ2062" s="274" t="s">
        <v>2858</v>
      </c>
      <c r="VSK2062" s="274" t="s">
        <v>2858</v>
      </c>
      <c r="VSL2062" s="274" t="s">
        <v>2858</v>
      </c>
      <c r="VSM2062" s="274" t="s">
        <v>2858</v>
      </c>
      <c r="VSN2062" s="274" t="s">
        <v>2858</v>
      </c>
      <c r="VSO2062" s="274" t="s">
        <v>2858</v>
      </c>
      <c r="VSP2062" s="274" t="s">
        <v>2858</v>
      </c>
      <c r="VSQ2062" s="274" t="s">
        <v>2858</v>
      </c>
      <c r="VSR2062" s="274" t="s">
        <v>2858</v>
      </c>
      <c r="VSS2062" s="274" t="s">
        <v>2858</v>
      </c>
      <c r="VST2062" s="274" t="s">
        <v>2858</v>
      </c>
      <c r="VSU2062" s="274" t="s">
        <v>2858</v>
      </c>
      <c r="VSV2062" s="274" t="s">
        <v>2858</v>
      </c>
      <c r="VSW2062" s="274" t="s">
        <v>2858</v>
      </c>
      <c r="VSX2062" s="274" t="s">
        <v>2858</v>
      </c>
      <c r="VSY2062" s="274" t="s">
        <v>2858</v>
      </c>
      <c r="VSZ2062" s="274" t="s">
        <v>2858</v>
      </c>
      <c r="VTA2062" s="274" t="s">
        <v>2858</v>
      </c>
      <c r="VTB2062" s="274" t="s">
        <v>2858</v>
      </c>
      <c r="VTC2062" s="274" t="s">
        <v>2858</v>
      </c>
      <c r="VTD2062" s="274" t="s">
        <v>2858</v>
      </c>
      <c r="VTE2062" s="274" t="s">
        <v>2858</v>
      </c>
      <c r="VTF2062" s="274" t="s">
        <v>2858</v>
      </c>
      <c r="VTG2062" s="274" t="s">
        <v>2858</v>
      </c>
      <c r="VTH2062" s="274" t="s">
        <v>2858</v>
      </c>
      <c r="VTI2062" s="274" t="s">
        <v>2858</v>
      </c>
      <c r="VTJ2062" s="274" t="s">
        <v>2858</v>
      </c>
      <c r="VTK2062" s="274" t="s">
        <v>2858</v>
      </c>
      <c r="VTL2062" s="274" t="s">
        <v>2858</v>
      </c>
      <c r="VTM2062" s="274" t="s">
        <v>2858</v>
      </c>
      <c r="VTN2062" s="274" t="s">
        <v>2858</v>
      </c>
      <c r="VTO2062" s="274" t="s">
        <v>2858</v>
      </c>
      <c r="VTP2062" s="274" t="s">
        <v>2858</v>
      </c>
      <c r="VTQ2062" s="274" t="s">
        <v>2858</v>
      </c>
      <c r="VTR2062" s="274" t="s">
        <v>2858</v>
      </c>
      <c r="VTS2062" s="274" t="s">
        <v>2858</v>
      </c>
      <c r="VTT2062" s="274" t="s">
        <v>2858</v>
      </c>
      <c r="VTU2062" s="274" t="s">
        <v>2858</v>
      </c>
      <c r="VTV2062" s="274" t="s">
        <v>2858</v>
      </c>
      <c r="VTW2062" s="274" t="s">
        <v>2858</v>
      </c>
      <c r="VTX2062" s="274" t="s">
        <v>2858</v>
      </c>
      <c r="VTY2062" s="274" t="s">
        <v>2858</v>
      </c>
      <c r="VTZ2062" s="274" t="s">
        <v>2858</v>
      </c>
      <c r="VUA2062" s="274" t="s">
        <v>2858</v>
      </c>
      <c r="VUB2062" s="274" t="s">
        <v>2858</v>
      </c>
      <c r="VUC2062" s="274" t="s">
        <v>2858</v>
      </c>
      <c r="VUD2062" s="274" t="s">
        <v>2858</v>
      </c>
      <c r="VUE2062" s="274" t="s">
        <v>2858</v>
      </c>
      <c r="VUF2062" s="274" t="s">
        <v>2858</v>
      </c>
      <c r="VUG2062" s="274" t="s">
        <v>2858</v>
      </c>
      <c r="VUH2062" s="274" t="s">
        <v>2858</v>
      </c>
      <c r="VUI2062" s="274" t="s">
        <v>2858</v>
      </c>
      <c r="VUJ2062" s="274" t="s">
        <v>2858</v>
      </c>
      <c r="VUK2062" s="274" t="s">
        <v>2858</v>
      </c>
      <c r="VUL2062" s="274" t="s">
        <v>2858</v>
      </c>
      <c r="VUM2062" s="274" t="s">
        <v>2858</v>
      </c>
      <c r="VUN2062" s="274" t="s">
        <v>2858</v>
      </c>
      <c r="VUO2062" s="274" t="s">
        <v>2858</v>
      </c>
      <c r="VUP2062" s="274" t="s">
        <v>2858</v>
      </c>
      <c r="VUQ2062" s="274" t="s">
        <v>2858</v>
      </c>
      <c r="VUR2062" s="274" t="s">
        <v>2858</v>
      </c>
      <c r="VUS2062" s="274" t="s">
        <v>2858</v>
      </c>
      <c r="VUT2062" s="274" t="s">
        <v>2858</v>
      </c>
      <c r="VUU2062" s="274" t="s">
        <v>2858</v>
      </c>
      <c r="VUV2062" s="274" t="s">
        <v>2858</v>
      </c>
      <c r="VUW2062" s="274" t="s">
        <v>2858</v>
      </c>
      <c r="VUX2062" s="274" t="s">
        <v>2858</v>
      </c>
      <c r="VUY2062" s="274" t="s">
        <v>2858</v>
      </c>
      <c r="VUZ2062" s="274" t="s">
        <v>2858</v>
      </c>
      <c r="VVA2062" s="274" t="s">
        <v>2858</v>
      </c>
      <c r="VVB2062" s="274" t="s">
        <v>2858</v>
      </c>
      <c r="VVC2062" s="274" t="s">
        <v>2858</v>
      </c>
      <c r="VVD2062" s="274" t="s">
        <v>2858</v>
      </c>
      <c r="VVE2062" s="274" t="s">
        <v>2858</v>
      </c>
      <c r="VVF2062" s="274" t="s">
        <v>2858</v>
      </c>
      <c r="VVG2062" s="274" t="s">
        <v>2858</v>
      </c>
      <c r="VVH2062" s="274" t="s">
        <v>2858</v>
      </c>
      <c r="VVI2062" s="274" t="s">
        <v>2858</v>
      </c>
      <c r="VVJ2062" s="274" t="s">
        <v>2858</v>
      </c>
      <c r="VVK2062" s="274" t="s">
        <v>2858</v>
      </c>
      <c r="VVL2062" s="274" t="s">
        <v>2858</v>
      </c>
      <c r="VVM2062" s="274" t="s">
        <v>2858</v>
      </c>
      <c r="VVN2062" s="274" t="s">
        <v>2858</v>
      </c>
      <c r="VVO2062" s="274" t="s">
        <v>2858</v>
      </c>
      <c r="VVP2062" s="274" t="s">
        <v>2858</v>
      </c>
      <c r="VVQ2062" s="274" t="s">
        <v>2858</v>
      </c>
      <c r="VVR2062" s="274" t="s">
        <v>2858</v>
      </c>
      <c r="VVS2062" s="274" t="s">
        <v>2858</v>
      </c>
      <c r="VVT2062" s="274" t="s">
        <v>2858</v>
      </c>
      <c r="VVU2062" s="274" t="s">
        <v>2858</v>
      </c>
      <c r="VVV2062" s="274" t="s">
        <v>2858</v>
      </c>
      <c r="VVW2062" s="274" t="s">
        <v>2858</v>
      </c>
      <c r="VVX2062" s="274" t="s">
        <v>2858</v>
      </c>
      <c r="VVY2062" s="274" t="s">
        <v>2858</v>
      </c>
      <c r="VVZ2062" s="274" t="s">
        <v>2858</v>
      </c>
      <c r="VWA2062" s="274" t="s">
        <v>2858</v>
      </c>
      <c r="VWB2062" s="274" t="s">
        <v>2858</v>
      </c>
      <c r="VWC2062" s="274" t="s">
        <v>2858</v>
      </c>
      <c r="VWD2062" s="274" t="s">
        <v>2858</v>
      </c>
      <c r="VWE2062" s="274" t="s">
        <v>2858</v>
      </c>
      <c r="VWF2062" s="274" t="s">
        <v>2858</v>
      </c>
      <c r="VWG2062" s="274" t="s">
        <v>2858</v>
      </c>
      <c r="VWH2062" s="274" t="s">
        <v>2858</v>
      </c>
      <c r="VWI2062" s="274" t="s">
        <v>2858</v>
      </c>
      <c r="VWJ2062" s="274" t="s">
        <v>2858</v>
      </c>
      <c r="VWK2062" s="274" t="s">
        <v>2858</v>
      </c>
      <c r="VWL2062" s="274" t="s">
        <v>2858</v>
      </c>
      <c r="VWM2062" s="274" t="s">
        <v>2858</v>
      </c>
      <c r="VWN2062" s="274" t="s">
        <v>2858</v>
      </c>
      <c r="VWO2062" s="274" t="s">
        <v>2858</v>
      </c>
      <c r="VWP2062" s="274" t="s">
        <v>2858</v>
      </c>
      <c r="VWQ2062" s="274" t="s">
        <v>2858</v>
      </c>
      <c r="VWR2062" s="274" t="s">
        <v>2858</v>
      </c>
      <c r="VWS2062" s="274" t="s">
        <v>2858</v>
      </c>
      <c r="VWT2062" s="274" t="s">
        <v>2858</v>
      </c>
      <c r="VWU2062" s="274" t="s">
        <v>2858</v>
      </c>
      <c r="VWV2062" s="274" t="s">
        <v>2858</v>
      </c>
      <c r="VWW2062" s="274" t="s">
        <v>2858</v>
      </c>
      <c r="VWX2062" s="274" t="s">
        <v>2858</v>
      </c>
      <c r="VWY2062" s="274" t="s">
        <v>2858</v>
      </c>
      <c r="VWZ2062" s="274" t="s">
        <v>2858</v>
      </c>
      <c r="VXA2062" s="274" t="s">
        <v>2858</v>
      </c>
      <c r="VXB2062" s="274" t="s">
        <v>2858</v>
      </c>
      <c r="VXC2062" s="274" t="s">
        <v>2858</v>
      </c>
      <c r="VXD2062" s="274" t="s">
        <v>2858</v>
      </c>
      <c r="VXE2062" s="274" t="s">
        <v>2858</v>
      </c>
      <c r="VXF2062" s="274" t="s">
        <v>2858</v>
      </c>
      <c r="VXG2062" s="274" t="s">
        <v>2858</v>
      </c>
      <c r="VXH2062" s="274" t="s">
        <v>2858</v>
      </c>
      <c r="VXI2062" s="274" t="s">
        <v>2858</v>
      </c>
      <c r="VXJ2062" s="274" t="s">
        <v>2858</v>
      </c>
      <c r="VXK2062" s="274" t="s">
        <v>2858</v>
      </c>
      <c r="VXL2062" s="274" t="s">
        <v>2858</v>
      </c>
      <c r="VXM2062" s="274" t="s">
        <v>2858</v>
      </c>
      <c r="VXN2062" s="274" t="s">
        <v>2858</v>
      </c>
      <c r="VXO2062" s="274" t="s">
        <v>2858</v>
      </c>
      <c r="VXP2062" s="274" t="s">
        <v>2858</v>
      </c>
      <c r="VXQ2062" s="274" t="s">
        <v>2858</v>
      </c>
      <c r="VXR2062" s="274" t="s">
        <v>2858</v>
      </c>
      <c r="VXS2062" s="274" t="s">
        <v>2858</v>
      </c>
      <c r="VXT2062" s="274" t="s">
        <v>2858</v>
      </c>
      <c r="VXU2062" s="274" t="s">
        <v>2858</v>
      </c>
      <c r="VXV2062" s="274" t="s">
        <v>2858</v>
      </c>
      <c r="VXW2062" s="274" t="s">
        <v>2858</v>
      </c>
      <c r="VXX2062" s="274" t="s">
        <v>2858</v>
      </c>
      <c r="VXY2062" s="274" t="s">
        <v>2858</v>
      </c>
      <c r="VXZ2062" s="274" t="s">
        <v>2858</v>
      </c>
      <c r="VYA2062" s="274" t="s">
        <v>2858</v>
      </c>
      <c r="VYB2062" s="274" t="s">
        <v>2858</v>
      </c>
      <c r="VYC2062" s="274" t="s">
        <v>2858</v>
      </c>
      <c r="VYD2062" s="274" t="s">
        <v>2858</v>
      </c>
      <c r="VYE2062" s="274" t="s">
        <v>2858</v>
      </c>
      <c r="VYF2062" s="274" t="s">
        <v>2858</v>
      </c>
      <c r="VYG2062" s="274" t="s">
        <v>2858</v>
      </c>
      <c r="VYH2062" s="274" t="s">
        <v>2858</v>
      </c>
      <c r="VYI2062" s="274" t="s">
        <v>2858</v>
      </c>
      <c r="VYJ2062" s="274" t="s">
        <v>2858</v>
      </c>
      <c r="VYK2062" s="274" t="s">
        <v>2858</v>
      </c>
      <c r="VYL2062" s="274" t="s">
        <v>2858</v>
      </c>
      <c r="VYM2062" s="274" t="s">
        <v>2858</v>
      </c>
      <c r="VYN2062" s="274" t="s">
        <v>2858</v>
      </c>
      <c r="VYO2062" s="274" t="s">
        <v>2858</v>
      </c>
      <c r="VYP2062" s="274" t="s">
        <v>2858</v>
      </c>
      <c r="VYQ2062" s="274" t="s">
        <v>2858</v>
      </c>
      <c r="VYR2062" s="274" t="s">
        <v>2858</v>
      </c>
      <c r="VYS2062" s="274" t="s">
        <v>2858</v>
      </c>
      <c r="VYT2062" s="274" t="s">
        <v>2858</v>
      </c>
      <c r="VYU2062" s="274" t="s">
        <v>2858</v>
      </c>
      <c r="VYV2062" s="274" t="s">
        <v>2858</v>
      </c>
      <c r="VYW2062" s="274" t="s">
        <v>2858</v>
      </c>
      <c r="VYX2062" s="274" t="s">
        <v>2858</v>
      </c>
      <c r="VYY2062" s="274" t="s">
        <v>2858</v>
      </c>
      <c r="VYZ2062" s="274" t="s">
        <v>2858</v>
      </c>
      <c r="VZA2062" s="274" t="s">
        <v>2858</v>
      </c>
      <c r="VZB2062" s="274" t="s">
        <v>2858</v>
      </c>
      <c r="VZC2062" s="274" t="s">
        <v>2858</v>
      </c>
      <c r="VZD2062" s="274" t="s">
        <v>2858</v>
      </c>
      <c r="VZE2062" s="274" t="s">
        <v>2858</v>
      </c>
      <c r="VZF2062" s="274" t="s">
        <v>2858</v>
      </c>
      <c r="VZG2062" s="274" t="s">
        <v>2858</v>
      </c>
      <c r="VZH2062" s="274" t="s">
        <v>2858</v>
      </c>
      <c r="VZI2062" s="274" t="s">
        <v>2858</v>
      </c>
      <c r="VZJ2062" s="274" t="s">
        <v>2858</v>
      </c>
      <c r="VZK2062" s="274" t="s">
        <v>2858</v>
      </c>
      <c r="VZL2062" s="274" t="s">
        <v>2858</v>
      </c>
      <c r="VZM2062" s="274" t="s">
        <v>2858</v>
      </c>
      <c r="VZN2062" s="274" t="s">
        <v>2858</v>
      </c>
      <c r="VZO2062" s="274" t="s">
        <v>2858</v>
      </c>
      <c r="VZP2062" s="274" t="s">
        <v>2858</v>
      </c>
      <c r="VZQ2062" s="274" t="s">
        <v>2858</v>
      </c>
      <c r="VZR2062" s="274" t="s">
        <v>2858</v>
      </c>
      <c r="VZS2062" s="274" t="s">
        <v>2858</v>
      </c>
      <c r="VZT2062" s="274" t="s">
        <v>2858</v>
      </c>
      <c r="VZU2062" s="274" t="s">
        <v>2858</v>
      </c>
      <c r="VZV2062" s="274" t="s">
        <v>2858</v>
      </c>
      <c r="VZW2062" s="274" t="s">
        <v>2858</v>
      </c>
      <c r="VZX2062" s="274" t="s">
        <v>2858</v>
      </c>
      <c r="VZY2062" s="274" t="s">
        <v>2858</v>
      </c>
      <c r="VZZ2062" s="274" t="s">
        <v>2858</v>
      </c>
      <c r="WAA2062" s="274" t="s">
        <v>2858</v>
      </c>
      <c r="WAB2062" s="274" t="s">
        <v>2858</v>
      </c>
      <c r="WAC2062" s="274" t="s">
        <v>2858</v>
      </c>
      <c r="WAD2062" s="274" t="s">
        <v>2858</v>
      </c>
      <c r="WAE2062" s="274" t="s">
        <v>2858</v>
      </c>
      <c r="WAF2062" s="274" t="s">
        <v>2858</v>
      </c>
      <c r="WAG2062" s="274" t="s">
        <v>2858</v>
      </c>
      <c r="WAH2062" s="274" t="s">
        <v>2858</v>
      </c>
      <c r="WAI2062" s="274" t="s">
        <v>2858</v>
      </c>
      <c r="WAJ2062" s="274" t="s">
        <v>2858</v>
      </c>
      <c r="WAK2062" s="274" t="s">
        <v>2858</v>
      </c>
      <c r="WAL2062" s="274" t="s">
        <v>2858</v>
      </c>
      <c r="WAM2062" s="274" t="s">
        <v>2858</v>
      </c>
      <c r="WAN2062" s="274" t="s">
        <v>2858</v>
      </c>
      <c r="WAO2062" s="274" t="s">
        <v>2858</v>
      </c>
      <c r="WAP2062" s="274" t="s">
        <v>2858</v>
      </c>
      <c r="WAQ2062" s="274" t="s">
        <v>2858</v>
      </c>
      <c r="WAR2062" s="274" t="s">
        <v>2858</v>
      </c>
      <c r="WAS2062" s="274" t="s">
        <v>2858</v>
      </c>
      <c r="WAT2062" s="274" t="s">
        <v>2858</v>
      </c>
      <c r="WAU2062" s="274" t="s">
        <v>2858</v>
      </c>
      <c r="WAV2062" s="274" t="s">
        <v>2858</v>
      </c>
      <c r="WAW2062" s="274" t="s">
        <v>2858</v>
      </c>
      <c r="WAX2062" s="274" t="s">
        <v>2858</v>
      </c>
      <c r="WAY2062" s="274" t="s">
        <v>2858</v>
      </c>
      <c r="WAZ2062" s="274" t="s">
        <v>2858</v>
      </c>
      <c r="WBA2062" s="274" t="s">
        <v>2858</v>
      </c>
      <c r="WBB2062" s="274" t="s">
        <v>2858</v>
      </c>
      <c r="WBC2062" s="274" t="s">
        <v>2858</v>
      </c>
      <c r="WBD2062" s="274" t="s">
        <v>2858</v>
      </c>
      <c r="WBE2062" s="274" t="s">
        <v>2858</v>
      </c>
      <c r="WBF2062" s="274" t="s">
        <v>2858</v>
      </c>
      <c r="WBG2062" s="274" t="s">
        <v>2858</v>
      </c>
      <c r="WBH2062" s="274" t="s">
        <v>2858</v>
      </c>
      <c r="WBI2062" s="274" t="s">
        <v>2858</v>
      </c>
      <c r="WBJ2062" s="274" t="s">
        <v>2858</v>
      </c>
      <c r="WBK2062" s="274" t="s">
        <v>2858</v>
      </c>
      <c r="WBL2062" s="274" t="s">
        <v>2858</v>
      </c>
      <c r="WBM2062" s="274" t="s">
        <v>2858</v>
      </c>
      <c r="WBN2062" s="274" t="s">
        <v>2858</v>
      </c>
      <c r="WBO2062" s="274" t="s">
        <v>2858</v>
      </c>
      <c r="WBP2062" s="274" t="s">
        <v>2858</v>
      </c>
      <c r="WBQ2062" s="274" t="s">
        <v>2858</v>
      </c>
      <c r="WBR2062" s="274" t="s">
        <v>2858</v>
      </c>
      <c r="WBS2062" s="274" t="s">
        <v>2858</v>
      </c>
      <c r="WBT2062" s="274" t="s">
        <v>2858</v>
      </c>
      <c r="WBU2062" s="274" t="s">
        <v>2858</v>
      </c>
      <c r="WBV2062" s="274" t="s">
        <v>2858</v>
      </c>
      <c r="WBW2062" s="274" t="s">
        <v>2858</v>
      </c>
      <c r="WBX2062" s="274" t="s">
        <v>2858</v>
      </c>
      <c r="WBY2062" s="274" t="s">
        <v>2858</v>
      </c>
      <c r="WBZ2062" s="274" t="s">
        <v>2858</v>
      </c>
      <c r="WCA2062" s="274" t="s">
        <v>2858</v>
      </c>
      <c r="WCB2062" s="274" t="s">
        <v>2858</v>
      </c>
      <c r="WCC2062" s="274" t="s">
        <v>2858</v>
      </c>
      <c r="WCD2062" s="274" t="s">
        <v>2858</v>
      </c>
      <c r="WCE2062" s="274" t="s">
        <v>2858</v>
      </c>
      <c r="WCF2062" s="274" t="s">
        <v>2858</v>
      </c>
      <c r="WCG2062" s="274" t="s">
        <v>2858</v>
      </c>
      <c r="WCH2062" s="274" t="s">
        <v>2858</v>
      </c>
      <c r="WCI2062" s="274" t="s">
        <v>2858</v>
      </c>
      <c r="WCJ2062" s="274" t="s">
        <v>2858</v>
      </c>
      <c r="WCK2062" s="274" t="s">
        <v>2858</v>
      </c>
      <c r="WCL2062" s="274" t="s">
        <v>2858</v>
      </c>
      <c r="WCM2062" s="274" t="s">
        <v>2858</v>
      </c>
      <c r="WCN2062" s="274" t="s">
        <v>2858</v>
      </c>
      <c r="WCO2062" s="274" t="s">
        <v>2858</v>
      </c>
      <c r="WCP2062" s="274" t="s">
        <v>2858</v>
      </c>
      <c r="WCQ2062" s="274" t="s">
        <v>2858</v>
      </c>
      <c r="WCR2062" s="274" t="s">
        <v>2858</v>
      </c>
      <c r="WCS2062" s="274" t="s">
        <v>2858</v>
      </c>
      <c r="WCT2062" s="274" t="s">
        <v>2858</v>
      </c>
      <c r="WCU2062" s="274" t="s">
        <v>2858</v>
      </c>
      <c r="WCV2062" s="274" t="s">
        <v>2858</v>
      </c>
      <c r="WCW2062" s="274" t="s">
        <v>2858</v>
      </c>
      <c r="WCX2062" s="274" t="s">
        <v>2858</v>
      </c>
      <c r="WCY2062" s="274" t="s">
        <v>2858</v>
      </c>
      <c r="WCZ2062" s="274" t="s">
        <v>2858</v>
      </c>
      <c r="WDA2062" s="274" t="s">
        <v>2858</v>
      </c>
      <c r="WDB2062" s="274" t="s">
        <v>2858</v>
      </c>
      <c r="WDC2062" s="274" t="s">
        <v>2858</v>
      </c>
      <c r="WDD2062" s="274" t="s">
        <v>2858</v>
      </c>
      <c r="WDE2062" s="274" t="s">
        <v>2858</v>
      </c>
      <c r="WDF2062" s="274" t="s">
        <v>2858</v>
      </c>
      <c r="WDG2062" s="274" t="s">
        <v>2858</v>
      </c>
      <c r="WDH2062" s="274" t="s">
        <v>2858</v>
      </c>
      <c r="WDI2062" s="274" t="s">
        <v>2858</v>
      </c>
      <c r="WDJ2062" s="274" t="s">
        <v>2858</v>
      </c>
      <c r="WDK2062" s="274" t="s">
        <v>2858</v>
      </c>
      <c r="WDL2062" s="274" t="s">
        <v>2858</v>
      </c>
      <c r="WDM2062" s="274" t="s">
        <v>2858</v>
      </c>
      <c r="WDN2062" s="274" t="s">
        <v>2858</v>
      </c>
      <c r="WDO2062" s="274" t="s">
        <v>2858</v>
      </c>
      <c r="WDP2062" s="274" t="s">
        <v>2858</v>
      </c>
      <c r="WDQ2062" s="274" t="s">
        <v>2858</v>
      </c>
      <c r="WDR2062" s="274" t="s">
        <v>2858</v>
      </c>
      <c r="WDS2062" s="274" t="s">
        <v>2858</v>
      </c>
      <c r="WDT2062" s="274" t="s">
        <v>2858</v>
      </c>
      <c r="WDU2062" s="274" t="s">
        <v>2858</v>
      </c>
      <c r="WDV2062" s="274" t="s">
        <v>2858</v>
      </c>
      <c r="WDW2062" s="274" t="s">
        <v>2858</v>
      </c>
      <c r="WDX2062" s="274" t="s">
        <v>2858</v>
      </c>
      <c r="WDY2062" s="274" t="s">
        <v>2858</v>
      </c>
      <c r="WDZ2062" s="274" t="s">
        <v>2858</v>
      </c>
      <c r="WEA2062" s="274" t="s">
        <v>2858</v>
      </c>
      <c r="WEB2062" s="274" t="s">
        <v>2858</v>
      </c>
      <c r="WEC2062" s="274" t="s">
        <v>2858</v>
      </c>
      <c r="WED2062" s="274" t="s">
        <v>2858</v>
      </c>
      <c r="WEE2062" s="274" t="s">
        <v>2858</v>
      </c>
      <c r="WEF2062" s="274" t="s">
        <v>2858</v>
      </c>
      <c r="WEG2062" s="274" t="s">
        <v>2858</v>
      </c>
      <c r="WEH2062" s="274" t="s">
        <v>2858</v>
      </c>
      <c r="WEI2062" s="274" t="s">
        <v>2858</v>
      </c>
      <c r="WEJ2062" s="274" t="s">
        <v>2858</v>
      </c>
      <c r="WEK2062" s="274" t="s">
        <v>2858</v>
      </c>
      <c r="WEL2062" s="274" t="s">
        <v>2858</v>
      </c>
      <c r="WEM2062" s="274" t="s">
        <v>2858</v>
      </c>
      <c r="WEN2062" s="274" t="s">
        <v>2858</v>
      </c>
      <c r="WEO2062" s="274" t="s">
        <v>2858</v>
      </c>
      <c r="WEP2062" s="274" t="s">
        <v>2858</v>
      </c>
      <c r="WEQ2062" s="274" t="s">
        <v>2858</v>
      </c>
      <c r="WER2062" s="274" t="s">
        <v>2858</v>
      </c>
      <c r="WES2062" s="274" t="s">
        <v>2858</v>
      </c>
      <c r="WET2062" s="274" t="s">
        <v>2858</v>
      </c>
      <c r="WEU2062" s="274" t="s">
        <v>2858</v>
      </c>
      <c r="WEV2062" s="274" t="s">
        <v>2858</v>
      </c>
      <c r="WEW2062" s="274" t="s">
        <v>2858</v>
      </c>
      <c r="WEX2062" s="274" t="s">
        <v>2858</v>
      </c>
      <c r="WEY2062" s="274" t="s">
        <v>2858</v>
      </c>
      <c r="WEZ2062" s="274" t="s">
        <v>2858</v>
      </c>
      <c r="WFA2062" s="274" t="s">
        <v>2858</v>
      </c>
      <c r="WFB2062" s="274" t="s">
        <v>2858</v>
      </c>
      <c r="WFC2062" s="274" t="s">
        <v>2858</v>
      </c>
      <c r="WFD2062" s="274" t="s">
        <v>2858</v>
      </c>
      <c r="WFE2062" s="274" t="s">
        <v>2858</v>
      </c>
      <c r="WFF2062" s="274" t="s">
        <v>2858</v>
      </c>
      <c r="WFG2062" s="274" t="s">
        <v>2858</v>
      </c>
      <c r="WFH2062" s="274" t="s">
        <v>2858</v>
      </c>
      <c r="WFI2062" s="274" t="s">
        <v>2858</v>
      </c>
      <c r="WFJ2062" s="274" t="s">
        <v>2858</v>
      </c>
      <c r="WFK2062" s="274" t="s">
        <v>2858</v>
      </c>
      <c r="WFL2062" s="274" t="s">
        <v>2858</v>
      </c>
      <c r="WFM2062" s="274" t="s">
        <v>2858</v>
      </c>
      <c r="WFN2062" s="274" t="s">
        <v>2858</v>
      </c>
      <c r="WFO2062" s="274" t="s">
        <v>2858</v>
      </c>
      <c r="WFP2062" s="274" t="s">
        <v>2858</v>
      </c>
      <c r="WFQ2062" s="274" t="s">
        <v>2858</v>
      </c>
      <c r="WFR2062" s="274" t="s">
        <v>2858</v>
      </c>
      <c r="WFS2062" s="274" t="s">
        <v>2858</v>
      </c>
      <c r="WFT2062" s="274" t="s">
        <v>2858</v>
      </c>
      <c r="WFU2062" s="274" t="s">
        <v>2858</v>
      </c>
      <c r="WFV2062" s="274" t="s">
        <v>2858</v>
      </c>
      <c r="WFW2062" s="274" t="s">
        <v>2858</v>
      </c>
      <c r="WFX2062" s="274" t="s">
        <v>2858</v>
      </c>
      <c r="WFY2062" s="274" t="s">
        <v>2858</v>
      </c>
      <c r="WFZ2062" s="274" t="s">
        <v>2858</v>
      </c>
      <c r="WGA2062" s="274" t="s">
        <v>2858</v>
      </c>
      <c r="WGB2062" s="274" t="s">
        <v>2858</v>
      </c>
      <c r="WGC2062" s="274" t="s">
        <v>2858</v>
      </c>
      <c r="WGD2062" s="274" t="s">
        <v>2858</v>
      </c>
      <c r="WGE2062" s="274" t="s">
        <v>2858</v>
      </c>
      <c r="WGF2062" s="274" t="s">
        <v>2858</v>
      </c>
      <c r="WGG2062" s="274" t="s">
        <v>2858</v>
      </c>
      <c r="WGH2062" s="274" t="s">
        <v>2858</v>
      </c>
      <c r="WGI2062" s="274" t="s">
        <v>2858</v>
      </c>
      <c r="WGJ2062" s="274" t="s">
        <v>2858</v>
      </c>
      <c r="WGK2062" s="274" t="s">
        <v>2858</v>
      </c>
      <c r="WGL2062" s="274" t="s">
        <v>2858</v>
      </c>
      <c r="WGM2062" s="274" t="s">
        <v>2858</v>
      </c>
      <c r="WGN2062" s="274" t="s">
        <v>2858</v>
      </c>
      <c r="WGO2062" s="274" t="s">
        <v>2858</v>
      </c>
      <c r="WGP2062" s="274" t="s">
        <v>2858</v>
      </c>
      <c r="WGQ2062" s="274" t="s">
        <v>2858</v>
      </c>
      <c r="WGR2062" s="274" t="s">
        <v>2858</v>
      </c>
      <c r="WGS2062" s="274" t="s">
        <v>2858</v>
      </c>
      <c r="WGT2062" s="274" t="s">
        <v>2858</v>
      </c>
      <c r="WGU2062" s="274" t="s">
        <v>2858</v>
      </c>
      <c r="WGV2062" s="274" t="s">
        <v>2858</v>
      </c>
      <c r="WGW2062" s="274" t="s">
        <v>2858</v>
      </c>
      <c r="WGX2062" s="274" t="s">
        <v>2858</v>
      </c>
      <c r="WGY2062" s="274" t="s">
        <v>2858</v>
      </c>
      <c r="WGZ2062" s="274" t="s">
        <v>2858</v>
      </c>
      <c r="WHA2062" s="274" t="s">
        <v>2858</v>
      </c>
      <c r="WHB2062" s="274" t="s">
        <v>2858</v>
      </c>
      <c r="WHC2062" s="274" t="s">
        <v>2858</v>
      </c>
      <c r="WHD2062" s="274" t="s">
        <v>2858</v>
      </c>
      <c r="WHE2062" s="274" t="s">
        <v>2858</v>
      </c>
      <c r="WHF2062" s="274" t="s">
        <v>2858</v>
      </c>
      <c r="WHG2062" s="274" t="s">
        <v>2858</v>
      </c>
      <c r="WHH2062" s="274" t="s">
        <v>2858</v>
      </c>
      <c r="WHI2062" s="274" t="s">
        <v>2858</v>
      </c>
      <c r="WHJ2062" s="274" t="s">
        <v>2858</v>
      </c>
      <c r="WHK2062" s="274" t="s">
        <v>2858</v>
      </c>
      <c r="WHL2062" s="274" t="s">
        <v>2858</v>
      </c>
      <c r="WHM2062" s="274" t="s">
        <v>2858</v>
      </c>
      <c r="WHN2062" s="274" t="s">
        <v>2858</v>
      </c>
      <c r="WHO2062" s="274" t="s">
        <v>2858</v>
      </c>
      <c r="WHP2062" s="274" t="s">
        <v>2858</v>
      </c>
      <c r="WHQ2062" s="274" t="s">
        <v>2858</v>
      </c>
      <c r="WHR2062" s="274" t="s">
        <v>2858</v>
      </c>
      <c r="WHS2062" s="274" t="s">
        <v>2858</v>
      </c>
      <c r="WHT2062" s="274" t="s">
        <v>2858</v>
      </c>
      <c r="WHU2062" s="274" t="s">
        <v>2858</v>
      </c>
      <c r="WHV2062" s="274" t="s">
        <v>2858</v>
      </c>
      <c r="WHW2062" s="274" t="s">
        <v>2858</v>
      </c>
      <c r="WHX2062" s="274" t="s">
        <v>2858</v>
      </c>
      <c r="WHY2062" s="274" t="s">
        <v>2858</v>
      </c>
      <c r="WHZ2062" s="274" t="s">
        <v>2858</v>
      </c>
      <c r="WIA2062" s="274" t="s">
        <v>2858</v>
      </c>
      <c r="WIB2062" s="274" t="s">
        <v>2858</v>
      </c>
      <c r="WIC2062" s="274" t="s">
        <v>2858</v>
      </c>
      <c r="WID2062" s="274" t="s">
        <v>2858</v>
      </c>
      <c r="WIE2062" s="274" t="s">
        <v>2858</v>
      </c>
      <c r="WIF2062" s="274" t="s">
        <v>2858</v>
      </c>
      <c r="WIG2062" s="274" t="s">
        <v>2858</v>
      </c>
      <c r="WIH2062" s="274" t="s">
        <v>2858</v>
      </c>
      <c r="WII2062" s="274" t="s">
        <v>2858</v>
      </c>
      <c r="WIJ2062" s="274" t="s">
        <v>2858</v>
      </c>
      <c r="WIK2062" s="274" t="s">
        <v>2858</v>
      </c>
      <c r="WIL2062" s="274" t="s">
        <v>2858</v>
      </c>
      <c r="WIM2062" s="274" t="s">
        <v>2858</v>
      </c>
      <c r="WIN2062" s="274" t="s">
        <v>2858</v>
      </c>
      <c r="WIO2062" s="274" t="s">
        <v>2858</v>
      </c>
      <c r="WIP2062" s="274" t="s">
        <v>2858</v>
      </c>
      <c r="WIQ2062" s="274" t="s">
        <v>2858</v>
      </c>
      <c r="WIR2062" s="274" t="s">
        <v>2858</v>
      </c>
      <c r="WIS2062" s="274" t="s">
        <v>2858</v>
      </c>
      <c r="WIT2062" s="274" t="s">
        <v>2858</v>
      </c>
      <c r="WIU2062" s="274" t="s">
        <v>2858</v>
      </c>
      <c r="WIV2062" s="274" t="s">
        <v>2858</v>
      </c>
      <c r="WIW2062" s="274" t="s">
        <v>2858</v>
      </c>
      <c r="WIX2062" s="274" t="s">
        <v>2858</v>
      </c>
      <c r="WIY2062" s="274" t="s">
        <v>2858</v>
      </c>
      <c r="WIZ2062" s="274" t="s">
        <v>2858</v>
      </c>
      <c r="WJA2062" s="274" t="s">
        <v>2858</v>
      </c>
      <c r="WJB2062" s="274" t="s">
        <v>2858</v>
      </c>
      <c r="WJC2062" s="274" t="s">
        <v>2858</v>
      </c>
      <c r="WJD2062" s="274" t="s">
        <v>2858</v>
      </c>
      <c r="WJE2062" s="274" t="s">
        <v>2858</v>
      </c>
      <c r="WJF2062" s="274" t="s">
        <v>2858</v>
      </c>
      <c r="WJG2062" s="274" t="s">
        <v>2858</v>
      </c>
      <c r="WJH2062" s="274" t="s">
        <v>2858</v>
      </c>
      <c r="WJI2062" s="274" t="s">
        <v>2858</v>
      </c>
      <c r="WJJ2062" s="274" t="s">
        <v>2858</v>
      </c>
      <c r="WJK2062" s="274" t="s">
        <v>2858</v>
      </c>
      <c r="WJL2062" s="274" t="s">
        <v>2858</v>
      </c>
      <c r="WJM2062" s="274" t="s">
        <v>2858</v>
      </c>
      <c r="WJN2062" s="274" t="s">
        <v>2858</v>
      </c>
      <c r="WJO2062" s="274" t="s">
        <v>2858</v>
      </c>
      <c r="WJP2062" s="274" t="s">
        <v>2858</v>
      </c>
      <c r="WJQ2062" s="274" t="s">
        <v>2858</v>
      </c>
      <c r="WJR2062" s="274" t="s">
        <v>2858</v>
      </c>
      <c r="WJS2062" s="274" t="s">
        <v>2858</v>
      </c>
      <c r="WJT2062" s="274" t="s">
        <v>2858</v>
      </c>
      <c r="WJU2062" s="274" t="s">
        <v>2858</v>
      </c>
      <c r="WJV2062" s="274" t="s">
        <v>2858</v>
      </c>
      <c r="WJW2062" s="274" t="s">
        <v>2858</v>
      </c>
      <c r="WJX2062" s="274" t="s">
        <v>2858</v>
      </c>
      <c r="WJY2062" s="274" t="s">
        <v>2858</v>
      </c>
      <c r="WJZ2062" s="274" t="s">
        <v>2858</v>
      </c>
      <c r="WKA2062" s="274" t="s">
        <v>2858</v>
      </c>
      <c r="WKB2062" s="274" t="s">
        <v>2858</v>
      </c>
      <c r="WKC2062" s="274" t="s">
        <v>2858</v>
      </c>
      <c r="WKD2062" s="274" t="s">
        <v>2858</v>
      </c>
      <c r="WKE2062" s="274" t="s">
        <v>2858</v>
      </c>
      <c r="WKF2062" s="274" t="s">
        <v>2858</v>
      </c>
      <c r="WKG2062" s="274" t="s">
        <v>2858</v>
      </c>
      <c r="WKH2062" s="274" t="s">
        <v>2858</v>
      </c>
      <c r="WKI2062" s="274" t="s">
        <v>2858</v>
      </c>
      <c r="WKJ2062" s="274" t="s">
        <v>2858</v>
      </c>
      <c r="WKK2062" s="274" t="s">
        <v>2858</v>
      </c>
      <c r="WKL2062" s="274" t="s">
        <v>2858</v>
      </c>
      <c r="WKM2062" s="274" t="s">
        <v>2858</v>
      </c>
      <c r="WKN2062" s="274" t="s">
        <v>2858</v>
      </c>
      <c r="WKO2062" s="274" t="s">
        <v>2858</v>
      </c>
      <c r="WKP2062" s="274" t="s">
        <v>2858</v>
      </c>
      <c r="WKQ2062" s="274" t="s">
        <v>2858</v>
      </c>
      <c r="WKR2062" s="274" t="s">
        <v>2858</v>
      </c>
      <c r="WKS2062" s="274" t="s">
        <v>2858</v>
      </c>
      <c r="WKT2062" s="274" t="s">
        <v>2858</v>
      </c>
      <c r="WKU2062" s="274" t="s">
        <v>2858</v>
      </c>
      <c r="WKV2062" s="274" t="s">
        <v>2858</v>
      </c>
      <c r="WKW2062" s="274" t="s">
        <v>2858</v>
      </c>
      <c r="WKX2062" s="274" t="s">
        <v>2858</v>
      </c>
      <c r="WKY2062" s="274" t="s">
        <v>2858</v>
      </c>
      <c r="WKZ2062" s="274" t="s">
        <v>2858</v>
      </c>
      <c r="WLA2062" s="274" t="s">
        <v>2858</v>
      </c>
      <c r="WLB2062" s="274" t="s">
        <v>2858</v>
      </c>
      <c r="WLC2062" s="274" t="s">
        <v>2858</v>
      </c>
      <c r="WLD2062" s="274" t="s">
        <v>2858</v>
      </c>
      <c r="WLE2062" s="274" t="s">
        <v>2858</v>
      </c>
      <c r="WLF2062" s="274" t="s">
        <v>2858</v>
      </c>
      <c r="WLG2062" s="274" t="s">
        <v>2858</v>
      </c>
      <c r="WLH2062" s="274" t="s">
        <v>2858</v>
      </c>
      <c r="WLI2062" s="274" t="s">
        <v>2858</v>
      </c>
      <c r="WLJ2062" s="274" t="s">
        <v>2858</v>
      </c>
      <c r="WLK2062" s="274" t="s">
        <v>2858</v>
      </c>
      <c r="WLL2062" s="274" t="s">
        <v>2858</v>
      </c>
      <c r="WLM2062" s="274" t="s">
        <v>2858</v>
      </c>
      <c r="WLN2062" s="274" t="s">
        <v>2858</v>
      </c>
      <c r="WLO2062" s="274" t="s">
        <v>2858</v>
      </c>
      <c r="WLP2062" s="274" t="s">
        <v>2858</v>
      </c>
      <c r="WLQ2062" s="274" t="s">
        <v>2858</v>
      </c>
      <c r="WLR2062" s="274" t="s">
        <v>2858</v>
      </c>
      <c r="WLS2062" s="274" t="s">
        <v>2858</v>
      </c>
      <c r="WLT2062" s="274" t="s">
        <v>2858</v>
      </c>
      <c r="WLU2062" s="274" t="s">
        <v>2858</v>
      </c>
      <c r="WLV2062" s="274" t="s">
        <v>2858</v>
      </c>
      <c r="WLW2062" s="274" t="s">
        <v>2858</v>
      </c>
      <c r="WLX2062" s="274" t="s">
        <v>2858</v>
      </c>
      <c r="WLY2062" s="274" t="s">
        <v>2858</v>
      </c>
      <c r="WLZ2062" s="274" t="s">
        <v>2858</v>
      </c>
      <c r="WMA2062" s="274" t="s">
        <v>2858</v>
      </c>
      <c r="WMB2062" s="274" t="s">
        <v>2858</v>
      </c>
      <c r="WMC2062" s="274" t="s">
        <v>2858</v>
      </c>
      <c r="WMD2062" s="274" t="s">
        <v>2858</v>
      </c>
      <c r="WME2062" s="274" t="s">
        <v>2858</v>
      </c>
      <c r="WMF2062" s="274" t="s">
        <v>2858</v>
      </c>
      <c r="WMG2062" s="274" t="s">
        <v>2858</v>
      </c>
      <c r="WMH2062" s="274" t="s">
        <v>2858</v>
      </c>
      <c r="WMI2062" s="274" t="s">
        <v>2858</v>
      </c>
      <c r="WMJ2062" s="274" t="s">
        <v>2858</v>
      </c>
      <c r="WMK2062" s="274" t="s">
        <v>2858</v>
      </c>
      <c r="WML2062" s="274" t="s">
        <v>2858</v>
      </c>
      <c r="WMM2062" s="274" t="s">
        <v>2858</v>
      </c>
      <c r="WMN2062" s="274" t="s">
        <v>2858</v>
      </c>
      <c r="WMO2062" s="274" t="s">
        <v>2858</v>
      </c>
      <c r="WMP2062" s="274" t="s">
        <v>2858</v>
      </c>
      <c r="WMQ2062" s="274" t="s">
        <v>2858</v>
      </c>
      <c r="WMR2062" s="274" t="s">
        <v>2858</v>
      </c>
      <c r="WMS2062" s="274" t="s">
        <v>2858</v>
      </c>
      <c r="WMT2062" s="274" t="s">
        <v>2858</v>
      </c>
      <c r="WMU2062" s="274" t="s">
        <v>2858</v>
      </c>
      <c r="WMV2062" s="274" t="s">
        <v>2858</v>
      </c>
      <c r="WMW2062" s="274" t="s">
        <v>2858</v>
      </c>
      <c r="WMX2062" s="274" t="s">
        <v>2858</v>
      </c>
      <c r="WMY2062" s="274" t="s">
        <v>2858</v>
      </c>
      <c r="WMZ2062" s="274" t="s">
        <v>2858</v>
      </c>
      <c r="WNA2062" s="274" t="s">
        <v>2858</v>
      </c>
      <c r="WNB2062" s="274" t="s">
        <v>2858</v>
      </c>
      <c r="WNC2062" s="274" t="s">
        <v>2858</v>
      </c>
      <c r="WND2062" s="274" t="s">
        <v>2858</v>
      </c>
      <c r="WNE2062" s="274" t="s">
        <v>2858</v>
      </c>
      <c r="WNF2062" s="274" t="s">
        <v>2858</v>
      </c>
      <c r="WNG2062" s="274" t="s">
        <v>2858</v>
      </c>
      <c r="WNH2062" s="274" t="s">
        <v>2858</v>
      </c>
      <c r="WNI2062" s="274" t="s">
        <v>2858</v>
      </c>
      <c r="WNJ2062" s="274" t="s">
        <v>2858</v>
      </c>
      <c r="WNK2062" s="274" t="s">
        <v>2858</v>
      </c>
      <c r="WNL2062" s="274" t="s">
        <v>2858</v>
      </c>
      <c r="WNM2062" s="274" t="s">
        <v>2858</v>
      </c>
      <c r="WNN2062" s="274" t="s">
        <v>2858</v>
      </c>
      <c r="WNO2062" s="274" t="s">
        <v>2858</v>
      </c>
      <c r="WNP2062" s="274" t="s">
        <v>2858</v>
      </c>
      <c r="WNQ2062" s="274" t="s">
        <v>2858</v>
      </c>
      <c r="WNR2062" s="274" t="s">
        <v>2858</v>
      </c>
      <c r="WNS2062" s="274" t="s">
        <v>2858</v>
      </c>
      <c r="WNT2062" s="274" t="s">
        <v>2858</v>
      </c>
      <c r="WNU2062" s="274" t="s">
        <v>2858</v>
      </c>
      <c r="WNV2062" s="274" t="s">
        <v>2858</v>
      </c>
      <c r="WNW2062" s="274" t="s">
        <v>2858</v>
      </c>
      <c r="WNX2062" s="274" t="s">
        <v>2858</v>
      </c>
      <c r="WNY2062" s="274" t="s">
        <v>2858</v>
      </c>
      <c r="WNZ2062" s="274" t="s">
        <v>2858</v>
      </c>
      <c r="WOA2062" s="274" t="s">
        <v>2858</v>
      </c>
      <c r="WOB2062" s="274" t="s">
        <v>2858</v>
      </c>
      <c r="WOC2062" s="274" t="s">
        <v>2858</v>
      </c>
      <c r="WOD2062" s="274" t="s">
        <v>2858</v>
      </c>
      <c r="WOE2062" s="274" t="s">
        <v>2858</v>
      </c>
      <c r="WOF2062" s="274" t="s">
        <v>2858</v>
      </c>
      <c r="WOG2062" s="274" t="s">
        <v>2858</v>
      </c>
      <c r="WOH2062" s="274" t="s">
        <v>2858</v>
      </c>
      <c r="WOI2062" s="274" t="s">
        <v>2858</v>
      </c>
      <c r="WOJ2062" s="274" t="s">
        <v>2858</v>
      </c>
      <c r="WOK2062" s="274" t="s">
        <v>2858</v>
      </c>
      <c r="WOL2062" s="274" t="s">
        <v>2858</v>
      </c>
      <c r="WOM2062" s="274" t="s">
        <v>2858</v>
      </c>
      <c r="WON2062" s="274" t="s">
        <v>2858</v>
      </c>
      <c r="WOO2062" s="274" t="s">
        <v>2858</v>
      </c>
      <c r="WOP2062" s="274" t="s">
        <v>2858</v>
      </c>
      <c r="WOQ2062" s="274" t="s">
        <v>2858</v>
      </c>
      <c r="WOR2062" s="274" t="s">
        <v>2858</v>
      </c>
      <c r="WOS2062" s="274" t="s">
        <v>2858</v>
      </c>
      <c r="WOT2062" s="274" t="s">
        <v>2858</v>
      </c>
      <c r="WOU2062" s="274" t="s">
        <v>2858</v>
      </c>
      <c r="WOV2062" s="274" t="s">
        <v>2858</v>
      </c>
      <c r="WOW2062" s="274" t="s">
        <v>2858</v>
      </c>
      <c r="WOX2062" s="274" t="s">
        <v>2858</v>
      </c>
      <c r="WOY2062" s="274" t="s">
        <v>2858</v>
      </c>
      <c r="WOZ2062" s="274" t="s">
        <v>2858</v>
      </c>
      <c r="WPA2062" s="274" t="s">
        <v>2858</v>
      </c>
      <c r="WPB2062" s="274" t="s">
        <v>2858</v>
      </c>
      <c r="WPC2062" s="274" t="s">
        <v>2858</v>
      </c>
      <c r="WPD2062" s="274" t="s">
        <v>2858</v>
      </c>
      <c r="WPE2062" s="274" t="s">
        <v>2858</v>
      </c>
      <c r="WPF2062" s="274" t="s">
        <v>2858</v>
      </c>
      <c r="WPG2062" s="274" t="s">
        <v>2858</v>
      </c>
      <c r="WPH2062" s="274" t="s">
        <v>2858</v>
      </c>
      <c r="WPI2062" s="274" t="s">
        <v>2858</v>
      </c>
      <c r="WPJ2062" s="274" t="s">
        <v>2858</v>
      </c>
      <c r="WPK2062" s="274" t="s">
        <v>2858</v>
      </c>
      <c r="WPL2062" s="274" t="s">
        <v>2858</v>
      </c>
      <c r="WPM2062" s="274" t="s">
        <v>2858</v>
      </c>
      <c r="WPN2062" s="274" t="s">
        <v>2858</v>
      </c>
      <c r="WPO2062" s="274" t="s">
        <v>2858</v>
      </c>
      <c r="WPP2062" s="274" t="s">
        <v>2858</v>
      </c>
      <c r="WPQ2062" s="274" t="s">
        <v>2858</v>
      </c>
      <c r="WPR2062" s="274" t="s">
        <v>2858</v>
      </c>
      <c r="WPS2062" s="274" t="s">
        <v>2858</v>
      </c>
      <c r="WPT2062" s="274" t="s">
        <v>2858</v>
      </c>
      <c r="WPU2062" s="274" t="s">
        <v>2858</v>
      </c>
      <c r="WPV2062" s="274" t="s">
        <v>2858</v>
      </c>
      <c r="WPW2062" s="274" t="s">
        <v>2858</v>
      </c>
      <c r="WPX2062" s="274" t="s">
        <v>2858</v>
      </c>
      <c r="WPY2062" s="274" t="s">
        <v>2858</v>
      </c>
      <c r="WPZ2062" s="274" t="s">
        <v>2858</v>
      </c>
      <c r="WQA2062" s="274" t="s">
        <v>2858</v>
      </c>
      <c r="WQB2062" s="274" t="s">
        <v>2858</v>
      </c>
      <c r="WQC2062" s="274" t="s">
        <v>2858</v>
      </c>
      <c r="WQD2062" s="274" t="s">
        <v>2858</v>
      </c>
      <c r="WQE2062" s="274" t="s">
        <v>2858</v>
      </c>
      <c r="WQF2062" s="274" t="s">
        <v>2858</v>
      </c>
      <c r="WQG2062" s="274" t="s">
        <v>2858</v>
      </c>
      <c r="WQH2062" s="274" t="s">
        <v>2858</v>
      </c>
      <c r="WQI2062" s="274" t="s">
        <v>2858</v>
      </c>
      <c r="WQJ2062" s="274" t="s">
        <v>2858</v>
      </c>
      <c r="WQK2062" s="274" t="s">
        <v>2858</v>
      </c>
      <c r="WQL2062" s="274" t="s">
        <v>2858</v>
      </c>
      <c r="WQM2062" s="274" t="s">
        <v>2858</v>
      </c>
      <c r="WQN2062" s="274" t="s">
        <v>2858</v>
      </c>
      <c r="WQO2062" s="274" t="s">
        <v>2858</v>
      </c>
      <c r="WQP2062" s="274" t="s">
        <v>2858</v>
      </c>
      <c r="WQQ2062" s="274" t="s">
        <v>2858</v>
      </c>
      <c r="WQR2062" s="274" t="s">
        <v>2858</v>
      </c>
      <c r="WQS2062" s="274" t="s">
        <v>2858</v>
      </c>
      <c r="WQT2062" s="274" t="s">
        <v>2858</v>
      </c>
      <c r="WQU2062" s="274" t="s">
        <v>2858</v>
      </c>
      <c r="WQV2062" s="274" t="s">
        <v>2858</v>
      </c>
      <c r="WQW2062" s="274" t="s">
        <v>2858</v>
      </c>
      <c r="WQX2062" s="274" t="s">
        <v>2858</v>
      </c>
      <c r="WQY2062" s="274" t="s">
        <v>2858</v>
      </c>
      <c r="WQZ2062" s="274" t="s">
        <v>2858</v>
      </c>
      <c r="WRA2062" s="274" t="s">
        <v>2858</v>
      </c>
      <c r="WRB2062" s="274" t="s">
        <v>2858</v>
      </c>
      <c r="WRC2062" s="274" t="s">
        <v>2858</v>
      </c>
      <c r="WRD2062" s="274" t="s">
        <v>2858</v>
      </c>
      <c r="WRE2062" s="274" t="s">
        <v>2858</v>
      </c>
      <c r="WRF2062" s="274" t="s">
        <v>2858</v>
      </c>
      <c r="WRG2062" s="274" t="s">
        <v>2858</v>
      </c>
      <c r="WRH2062" s="274" t="s">
        <v>2858</v>
      </c>
      <c r="WRI2062" s="274" t="s">
        <v>2858</v>
      </c>
      <c r="WRJ2062" s="274" t="s">
        <v>2858</v>
      </c>
      <c r="WRK2062" s="274" t="s">
        <v>2858</v>
      </c>
      <c r="WRL2062" s="274" t="s">
        <v>2858</v>
      </c>
      <c r="WRM2062" s="274" t="s">
        <v>2858</v>
      </c>
      <c r="WRN2062" s="274" t="s">
        <v>2858</v>
      </c>
      <c r="WRO2062" s="274" t="s">
        <v>2858</v>
      </c>
      <c r="WRP2062" s="274" t="s">
        <v>2858</v>
      </c>
      <c r="WRQ2062" s="274" t="s">
        <v>2858</v>
      </c>
      <c r="WRR2062" s="274" t="s">
        <v>2858</v>
      </c>
      <c r="WRS2062" s="274" t="s">
        <v>2858</v>
      </c>
      <c r="WRT2062" s="274" t="s">
        <v>2858</v>
      </c>
      <c r="WRU2062" s="274" t="s">
        <v>2858</v>
      </c>
      <c r="WRV2062" s="274" t="s">
        <v>2858</v>
      </c>
      <c r="WRW2062" s="274" t="s">
        <v>2858</v>
      </c>
      <c r="WRX2062" s="274" t="s">
        <v>2858</v>
      </c>
      <c r="WRY2062" s="274" t="s">
        <v>2858</v>
      </c>
      <c r="WRZ2062" s="274" t="s">
        <v>2858</v>
      </c>
      <c r="WSA2062" s="274" t="s">
        <v>2858</v>
      </c>
      <c r="WSB2062" s="274" t="s">
        <v>2858</v>
      </c>
      <c r="WSC2062" s="274" t="s">
        <v>2858</v>
      </c>
      <c r="WSD2062" s="274" t="s">
        <v>2858</v>
      </c>
      <c r="WSE2062" s="274" t="s">
        <v>2858</v>
      </c>
      <c r="WSF2062" s="274" t="s">
        <v>2858</v>
      </c>
      <c r="WSG2062" s="274" t="s">
        <v>2858</v>
      </c>
      <c r="WSH2062" s="274" t="s">
        <v>2858</v>
      </c>
      <c r="WSI2062" s="274" t="s">
        <v>2858</v>
      </c>
      <c r="WSJ2062" s="274" t="s">
        <v>2858</v>
      </c>
      <c r="WSK2062" s="274" t="s">
        <v>2858</v>
      </c>
      <c r="WSL2062" s="274" t="s">
        <v>2858</v>
      </c>
      <c r="WSM2062" s="274" t="s">
        <v>2858</v>
      </c>
      <c r="WSN2062" s="274" t="s">
        <v>2858</v>
      </c>
      <c r="WSO2062" s="274" t="s">
        <v>2858</v>
      </c>
      <c r="WSP2062" s="274" t="s">
        <v>2858</v>
      </c>
      <c r="WSQ2062" s="274" t="s">
        <v>2858</v>
      </c>
      <c r="WSR2062" s="274" t="s">
        <v>2858</v>
      </c>
      <c r="WSS2062" s="274" t="s">
        <v>2858</v>
      </c>
      <c r="WST2062" s="274" t="s">
        <v>2858</v>
      </c>
      <c r="WSU2062" s="274" t="s">
        <v>2858</v>
      </c>
      <c r="WSV2062" s="274" t="s">
        <v>2858</v>
      </c>
      <c r="WSW2062" s="274" t="s">
        <v>2858</v>
      </c>
      <c r="WSX2062" s="274" t="s">
        <v>2858</v>
      </c>
      <c r="WSY2062" s="274" t="s">
        <v>2858</v>
      </c>
      <c r="WSZ2062" s="274" t="s">
        <v>2858</v>
      </c>
      <c r="WTA2062" s="274" t="s">
        <v>2858</v>
      </c>
      <c r="WTB2062" s="274" t="s">
        <v>2858</v>
      </c>
      <c r="WTC2062" s="274" t="s">
        <v>2858</v>
      </c>
      <c r="WTD2062" s="274" t="s">
        <v>2858</v>
      </c>
      <c r="WTE2062" s="274" t="s">
        <v>2858</v>
      </c>
      <c r="WTF2062" s="274" t="s">
        <v>2858</v>
      </c>
      <c r="WTG2062" s="274" t="s">
        <v>2858</v>
      </c>
      <c r="WTH2062" s="274" t="s">
        <v>2858</v>
      </c>
      <c r="WTI2062" s="274" t="s">
        <v>2858</v>
      </c>
      <c r="WTJ2062" s="274" t="s">
        <v>2858</v>
      </c>
      <c r="WTK2062" s="274" t="s">
        <v>2858</v>
      </c>
      <c r="WTL2062" s="274" t="s">
        <v>2858</v>
      </c>
      <c r="WTM2062" s="274" t="s">
        <v>2858</v>
      </c>
      <c r="WTN2062" s="274" t="s">
        <v>2858</v>
      </c>
      <c r="WTO2062" s="274" t="s">
        <v>2858</v>
      </c>
      <c r="WTP2062" s="274" t="s">
        <v>2858</v>
      </c>
      <c r="WTQ2062" s="274" t="s">
        <v>2858</v>
      </c>
      <c r="WTR2062" s="274" t="s">
        <v>2858</v>
      </c>
      <c r="WTS2062" s="274" t="s">
        <v>2858</v>
      </c>
      <c r="WTT2062" s="274" t="s">
        <v>2858</v>
      </c>
      <c r="WTU2062" s="274" t="s">
        <v>2858</v>
      </c>
      <c r="WTV2062" s="274" t="s">
        <v>2858</v>
      </c>
      <c r="WTW2062" s="274" t="s">
        <v>2858</v>
      </c>
      <c r="WTX2062" s="274" t="s">
        <v>2858</v>
      </c>
      <c r="WTY2062" s="274" t="s">
        <v>2858</v>
      </c>
      <c r="WTZ2062" s="274" t="s">
        <v>2858</v>
      </c>
      <c r="WUA2062" s="274" t="s">
        <v>2858</v>
      </c>
      <c r="WUB2062" s="274" t="s">
        <v>2858</v>
      </c>
      <c r="WUC2062" s="274" t="s">
        <v>2858</v>
      </c>
      <c r="WUD2062" s="274" t="s">
        <v>2858</v>
      </c>
      <c r="WUE2062" s="274" t="s">
        <v>2858</v>
      </c>
      <c r="WUF2062" s="274" t="s">
        <v>2858</v>
      </c>
      <c r="WUG2062" s="274" t="s">
        <v>2858</v>
      </c>
      <c r="WUH2062" s="274" t="s">
        <v>2858</v>
      </c>
      <c r="WUI2062" s="274" t="s">
        <v>2858</v>
      </c>
      <c r="WUJ2062" s="274" t="s">
        <v>2858</v>
      </c>
      <c r="WUK2062" s="274" t="s">
        <v>2858</v>
      </c>
      <c r="WUL2062" s="274" t="s">
        <v>2858</v>
      </c>
      <c r="WUM2062" s="274" t="s">
        <v>2858</v>
      </c>
      <c r="WUN2062" s="274" t="s">
        <v>2858</v>
      </c>
      <c r="WUO2062" s="274" t="s">
        <v>2858</v>
      </c>
      <c r="WUP2062" s="274" t="s">
        <v>2858</v>
      </c>
      <c r="WUQ2062" s="274" t="s">
        <v>2858</v>
      </c>
      <c r="WUR2062" s="274" t="s">
        <v>2858</v>
      </c>
      <c r="WUS2062" s="274" t="s">
        <v>2858</v>
      </c>
      <c r="WUT2062" s="274" t="s">
        <v>2858</v>
      </c>
      <c r="WUU2062" s="274" t="s">
        <v>2858</v>
      </c>
      <c r="WUV2062" s="274" t="s">
        <v>2858</v>
      </c>
      <c r="WUW2062" s="274" t="s">
        <v>2858</v>
      </c>
      <c r="WUX2062" s="274" t="s">
        <v>2858</v>
      </c>
      <c r="WUY2062" s="274" t="s">
        <v>2858</v>
      </c>
      <c r="WUZ2062" s="274" t="s">
        <v>2858</v>
      </c>
      <c r="WVA2062" s="274" t="s">
        <v>2858</v>
      </c>
      <c r="WVB2062" s="274" t="s">
        <v>2858</v>
      </c>
      <c r="WVC2062" s="274" t="s">
        <v>2858</v>
      </c>
      <c r="WVD2062" s="274" t="s">
        <v>2858</v>
      </c>
      <c r="WVE2062" s="274" t="s">
        <v>2858</v>
      </c>
      <c r="WVF2062" s="274" t="s">
        <v>2858</v>
      </c>
      <c r="WVG2062" s="274" t="s">
        <v>2858</v>
      </c>
      <c r="WVH2062" s="274" t="s">
        <v>2858</v>
      </c>
      <c r="WVI2062" s="274" t="s">
        <v>2858</v>
      </c>
      <c r="WVJ2062" s="274" t="s">
        <v>2858</v>
      </c>
      <c r="WVK2062" s="274" t="s">
        <v>2858</v>
      </c>
      <c r="WVL2062" s="274" t="s">
        <v>2858</v>
      </c>
      <c r="WVM2062" s="274" t="s">
        <v>2858</v>
      </c>
      <c r="WVN2062" s="274" t="s">
        <v>2858</v>
      </c>
      <c r="WVO2062" s="274" t="s">
        <v>2858</v>
      </c>
      <c r="WVP2062" s="274" t="s">
        <v>2858</v>
      </c>
      <c r="WVQ2062" s="274" t="s">
        <v>2858</v>
      </c>
      <c r="WVR2062" s="274" t="s">
        <v>2858</v>
      </c>
      <c r="WVS2062" s="274" t="s">
        <v>2858</v>
      </c>
      <c r="WVT2062" s="274" t="s">
        <v>2858</v>
      </c>
      <c r="WVU2062" s="274" t="s">
        <v>2858</v>
      </c>
      <c r="WVV2062" s="274" t="s">
        <v>2858</v>
      </c>
      <c r="WVW2062" s="274" t="s">
        <v>2858</v>
      </c>
      <c r="WVX2062" s="274" t="s">
        <v>2858</v>
      </c>
      <c r="WVY2062" s="274" t="s">
        <v>2858</v>
      </c>
      <c r="WVZ2062" s="274" t="s">
        <v>2858</v>
      </c>
      <c r="WWA2062" s="274" t="s">
        <v>2858</v>
      </c>
      <c r="WWB2062" s="274" t="s">
        <v>2858</v>
      </c>
      <c r="WWC2062" s="274" t="s">
        <v>2858</v>
      </c>
      <c r="WWD2062" s="274" t="s">
        <v>2858</v>
      </c>
      <c r="WWE2062" s="274" t="s">
        <v>2858</v>
      </c>
      <c r="WWF2062" s="274" t="s">
        <v>2858</v>
      </c>
      <c r="WWG2062" s="274" t="s">
        <v>2858</v>
      </c>
      <c r="WWH2062" s="274" t="s">
        <v>2858</v>
      </c>
      <c r="WWI2062" s="274" t="s">
        <v>2858</v>
      </c>
      <c r="WWJ2062" s="274" t="s">
        <v>2858</v>
      </c>
      <c r="WWK2062" s="274" t="s">
        <v>2858</v>
      </c>
      <c r="WWL2062" s="274" t="s">
        <v>2858</v>
      </c>
      <c r="WWM2062" s="274" t="s">
        <v>2858</v>
      </c>
      <c r="WWN2062" s="274" t="s">
        <v>2858</v>
      </c>
      <c r="WWO2062" s="274" t="s">
        <v>2858</v>
      </c>
      <c r="WWP2062" s="274" t="s">
        <v>2858</v>
      </c>
      <c r="WWQ2062" s="274" t="s">
        <v>2858</v>
      </c>
      <c r="WWR2062" s="274" t="s">
        <v>2858</v>
      </c>
      <c r="WWS2062" s="274" t="s">
        <v>2858</v>
      </c>
      <c r="WWT2062" s="274" t="s">
        <v>2858</v>
      </c>
      <c r="WWU2062" s="274" t="s">
        <v>2858</v>
      </c>
      <c r="WWV2062" s="274" t="s">
        <v>2858</v>
      </c>
      <c r="WWW2062" s="274" t="s">
        <v>2858</v>
      </c>
      <c r="WWX2062" s="274" t="s">
        <v>2858</v>
      </c>
      <c r="WWY2062" s="274" t="s">
        <v>2858</v>
      </c>
      <c r="WWZ2062" s="274" t="s">
        <v>2858</v>
      </c>
      <c r="WXA2062" s="274" t="s">
        <v>2858</v>
      </c>
      <c r="WXB2062" s="274" t="s">
        <v>2858</v>
      </c>
      <c r="WXC2062" s="274" t="s">
        <v>2858</v>
      </c>
      <c r="WXD2062" s="274" t="s">
        <v>2858</v>
      </c>
      <c r="WXE2062" s="274" t="s">
        <v>2858</v>
      </c>
      <c r="WXF2062" s="274" t="s">
        <v>2858</v>
      </c>
      <c r="WXG2062" s="274" t="s">
        <v>2858</v>
      </c>
      <c r="WXH2062" s="274" t="s">
        <v>2858</v>
      </c>
      <c r="WXI2062" s="274" t="s">
        <v>2858</v>
      </c>
      <c r="WXJ2062" s="274" t="s">
        <v>2858</v>
      </c>
      <c r="WXK2062" s="274" t="s">
        <v>2858</v>
      </c>
      <c r="WXL2062" s="274" t="s">
        <v>2858</v>
      </c>
      <c r="WXM2062" s="274" t="s">
        <v>2858</v>
      </c>
      <c r="WXN2062" s="274" t="s">
        <v>2858</v>
      </c>
      <c r="WXO2062" s="274" t="s">
        <v>2858</v>
      </c>
      <c r="WXP2062" s="274" t="s">
        <v>2858</v>
      </c>
      <c r="WXQ2062" s="274" t="s">
        <v>2858</v>
      </c>
      <c r="WXR2062" s="274" t="s">
        <v>2858</v>
      </c>
      <c r="WXS2062" s="274" t="s">
        <v>2858</v>
      </c>
      <c r="WXT2062" s="274" t="s">
        <v>2858</v>
      </c>
      <c r="WXU2062" s="274" t="s">
        <v>2858</v>
      </c>
      <c r="WXV2062" s="274" t="s">
        <v>2858</v>
      </c>
      <c r="WXW2062" s="274" t="s">
        <v>2858</v>
      </c>
      <c r="WXX2062" s="274" t="s">
        <v>2858</v>
      </c>
      <c r="WXY2062" s="274" t="s">
        <v>2858</v>
      </c>
      <c r="WXZ2062" s="274" t="s">
        <v>2858</v>
      </c>
      <c r="WYA2062" s="274" t="s">
        <v>2858</v>
      </c>
      <c r="WYB2062" s="274" t="s">
        <v>2858</v>
      </c>
      <c r="WYC2062" s="274" t="s">
        <v>2858</v>
      </c>
      <c r="WYD2062" s="274" t="s">
        <v>2858</v>
      </c>
      <c r="WYE2062" s="274" t="s">
        <v>2858</v>
      </c>
      <c r="WYF2062" s="274" t="s">
        <v>2858</v>
      </c>
      <c r="WYG2062" s="274" t="s">
        <v>2858</v>
      </c>
      <c r="WYH2062" s="274" t="s">
        <v>2858</v>
      </c>
      <c r="WYI2062" s="274" t="s">
        <v>2858</v>
      </c>
      <c r="WYJ2062" s="274" t="s">
        <v>2858</v>
      </c>
      <c r="WYK2062" s="274" t="s">
        <v>2858</v>
      </c>
      <c r="WYL2062" s="274" t="s">
        <v>2858</v>
      </c>
      <c r="WYM2062" s="274" t="s">
        <v>2858</v>
      </c>
      <c r="WYN2062" s="274" t="s">
        <v>2858</v>
      </c>
      <c r="WYO2062" s="274" t="s">
        <v>2858</v>
      </c>
      <c r="WYP2062" s="274" t="s">
        <v>2858</v>
      </c>
      <c r="WYQ2062" s="274" t="s">
        <v>2858</v>
      </c>
      <c r="WYR2062" s="274" t="s">
        <v>2858</v>
      </c>
      <c r="WYS2062" s="274" t="s">
        <v>2858</v>
      </c>
      <c r="WYT2062" s="274" t="s">
        <v>2858</v>
      </c>
      <c r="WYU2062" s="274" t="s">
        <v>2858</v>
      </c>
      <c r="WYV2062" s="274" t="s">
        <v>2858</v>
      </c>
      <c r="WYW2062" s="274" t="s">
        <v>2858</v>
      </c>
      <c r="WYX2062" s="274" t="s">
        <v>2858</v>
      </c>
      <c r="WYY2062" s="274" t="s">
        <v>2858</v>
      </c>
      <c r="WYZ2062" s="274" t="s">
        <v>2858</v>
      </c>
      <c r="WZA2062" s="274" t="s">
        <v>2858</v>
      </c>
      <c r="WZB2062" s="274" t="s">
        <v>2858</v>
      </c>
      <c r="WZC2062" s="274" t="s">
        <v>2858</v>
      </c>
      <c r="WZD2062" s="274" t="s">
        <v>2858</v>
      </c>
      <c r="WZE2062" s="274" t="s">
        <v>2858</v>
      </c>
      <c r="WZF2062" s="274" t="s">
        <v>2858</v>
      </c>
      <c r="WZG2062" s="274" t="s">
        <v>2858</v>
      </c>
      <c r="WZH2062" s="274" t="s">
        <v>2858</v>
      </c>
      <c r="WZI2062" s="274" t="s">
        <v>2858</v>
      </c>
      <c r="WZJ2062" s="274" t="s">
        <v>2858</v>
      </c>
      <c r="WZK2062" s="274" t="s">
        <v>2858</v>
      </c>
      <c r="WZL2062" s="274" t="s">
        <v>2858</v>
      </c>
      <c r="WZM2062" s="274" t="s">
        <v>2858</v>
      </c>
      <c r="WZN2062" s="274" t="s">
        <v>2858</v>
      </c>
      <c r="WZO2062" s="274" t="s">
        <v>2858</v>
      </c>
      <c r="WZP2062" s="274" t="s">
        <v>2858</v>
      </c>
      <c r="WZQ2062" s="274" t="s">
        <v>2858</v>
      </c>
      <c r="WZR2062" s="274" t="s">
        <v>2858</v>
      </c>
      <c r="WZS2062" s="274" t="s">
        <v>2858</v>
      </c>
      <c r="WZT2062" s="274" t="s">
        <v>2858</v>
      </c>
      <c r="WZU2062" s="274" t="s">
        <v>2858</v>
      </c>
      <c r="WZV2062" s="274" t="s">
        <v>2858</v>
      </c>
      <c r="WZW2062" s="274" t="s">
        <v>2858</v>
      </c>
      <c r="WZX2062" s="274" t="s">
        <v>2858</v>
      </c>
      <c r="WZY2062" s="274" t="s">
        <v>2858</v>
      </c>
      <c r="WZZ2062" s="274" t="s">
        <v>2858</v>
      </c>
      <c r="XAA2062" s="274" t="s">
        <v>2858</v>
      </c>
      <c r="XAB2062" s="274" t="s">
        <v>2858</v>
      </c>
      <c r="XAC2062" s="274" t="s">
        <v>2858</v>
      </c>
      <c r="XAD2062" s="274" t="s">
        <v>2858</v>
      </c>
      <c r="XAE2062" s="274" t="s">
        <v>2858</v>
      </c>
      <c r="XAF2062" s="274" t="s">
        <v>2858</v>
      </c>
      <c r="XAG2062" s="274" t="s">
        <v>2858</v>
      </c>
      <c r="XAH2062" s="274" t="s">
        <v>2858</v>
      </c>
      <c r="XAI2062" s="274" t="s">
        <v>2858</v>
      </c>
      <c r="XAJ2062" s="274" t="s">
        <v>2858</v>
      </c>
      <c r="XAK2062" s="274" t="s">
        <v>2858</v>
      </c>
      <c r="XAL2062" s="274" t="s">
        <v>2858</v>
      </c>
      <c r="XAM2062" s="274" t="s">
        <v>2858</v>
      </c>
      <c r="XAN2062" s="274" t="s">
        <v>2858</v>
      </c>
      <c r="XAO2062" s="274" t="s">
        <v>2858</v>
      </c>
      <c r="XAP2062" s="274" t="s">
        <v>2858</v>
      </c>
      <c r="XAQ2062" s="274" t="s">
        <v>2858</v>
      </c>
      <c r="XAR2062" s="274" t="s">
        <v>2858</v>
      </c>
      <c r="XAS2062" s="274" t="s">
        <v>2858</v>
      </c>
      <c r="XAT2062" s="274" t="s">
        <v>2858</v>
      </c>
      <c r="XAU2062" s="274" t="s">
        <v>2858</v>
      </c>
      <c r="XAV2062" s="274" t="s">
        <v>2858</v>
      </c>
      <c r="XAW2062" s="274" t="s">
        <v>2858</v>
      </c>
      <c r="XAX2062" s="274" t="s">
        <v>2858</v>
      </c>
      <c r="XAY2062" s="274" t="s">
        <v>2858</v>
      </c>
      <c r="XAZ2062" s="274" t="s">
        <v>2858</v>
      </c>
      <c r="XBA2062" s="274" t="s">
        <v>2858</v>
      </c>
      <c r="XBB2062" s="274" t="s">
        <v>2858</v>
      </c>
      <c r="XBC2062" s="274" t="s">
        <v>2858</v>
      </c>
      <c r="XBD2062" s="274" t="s">
        <v>2858</v>
      </c>
      <c r="XBE2062" s="274" t="s">
        <v>2858</v>
      </c>
      <c r="XBF2062" s="274" t="s">
        <v>2858</v>
      </c>
      <c r="XBG2062" s="274" t="s">
        <v>2858</v>
      </c>
      <c r="XBH2062" s="274" t="s">
        <v>2858</v>
      </c>
      <c r="XBI2062" s="274" t="s">
        <v>2858</v>
      </c>
      <c r="XBJ2062" s="274" t="s">
        <v>2858</v>
      </c>
      <c r="XBK2062" s="274" t="s">
        <v>2858</v>
      </c>
      <c r="XBL2062" s="274" t="s">
        <v>2858</v>
      </c>
      <c r="XBM2062" s="274" t="s">
        <v>2858</v>
      </c>
      <c r="XBN2062" s="274" t="s">
        <v>2858</v>
      </c>
      <c r="XBO2062" s="274" t="s">
        <v>2858</v>
      </c>
      <c r="XBP2062" s="274" t="s">
        <v>2858</v>
      </c>
      <c r="XBQ2062" s="274" t="s">
        <v>2858</v>
      </c>
      <c r="XBR2062" s="274" t="s">
        <v>2858</v>
      </c>
      <c r="XBS2062" s="274" t="s">
        <v>2858</v>
      </c>
      <c r="XBT2062" s="274" t="s">
        <v>2858</v>
      </c>
      <c r="XBU2062" s="274" t="s">
        <v>2858</v>
      </c>
      <c r="XBV2062" s="274" t="s">
        <v>2858</v>
      </c>
      <c r="XBW2062" s="274" t="s">
        <v>2858</v>
      </c>
      <c r="XBX2062" s="274" t="s">
        <v>2858</v>
      </c>
      <c r="XBY2062" s="274" t="s">
        <v>2858</v>
      </c>
      <c r="XBZ2062" s="274" t="s">
        <v>2858</v>
      </c>
      <c r="XCA2062" s="274" t="s">
        <v>2858</v>
      </c>
      <c r="XCB2062" s="274" t="s">
        <v>2858</v>
      </c>
      <c r="XCC2062" s="274" t="s">
        <v>2858</v>
      </c>
      <c r="XCD2062" s="274" t="s">
        <v>2858</v>
      </c>
      <c r="XCE2062" s="274" t="s">
        <v>2858</v>
      </c>
      <c r="XCF2062" s="274" t="s">
        <v>2858</v>
      </c>
      <c r="XCG2062" s="274" t="s">
        <v>2858</v>
      </c>
      <c r="XCH2062" s="274" t="s">
        <v>2858</v>
      </c>
      <c r="XCI2062" s="274" t="s">
        <v>2858</v>
      </c>
      <c r="XCJ2062" s="274" t="s">
        <v>2858</v>
      </c>
      <c r="XCK2062" s="274" t="s">
        <v>2858</v>
      </c>
      <c r="XCL2062" s="274" t="s">
        <v>2858</v>
      </c>
      <c r="XCM2062" s="274" t="s">
        <v>2858</v>
      </c>
      <c r="XCN2062" s="274" t="s">
        <v>2858</v>
      </c>
      <c r="XCO2062" s="274" t="s">
        <v>2858</v>
      </c>
      <c r="XCP2062" s="274" t="s">
        <v>2858</v>
      </c>
      <c r="XCQ2062" s="274" t="s">
        <v>2858</v>
      </c>
      <c r="XCR2062" s="274" t="s">
        <v>2858</v>
      </c>
      <c r="XCS2062" s="274" t="s">
        <v>2858</v>
      </c>
      <c r="XCT2062" s="274" t="s">
        <v>2858</v>
      </c>
      <c r="XCU2062" s="274" t="s">
        <v>2858</v>
      </c>
      <c r="XCV2062" s="274" t="s">
        <v>2858</v>
      </c>
      <c r="XCW2062" s="274" t="s">
        <v>2858</v>
      </c>
      <c r="XCX2062" s="274" t="s">
        <v>2858</v>
      </c>
      <c r="XCY2062" s="274" t="s">
        <v>2858</v>
      </c>
      <c r="XCZ2062" s="274" t="s">
        <v>2858</v>
      </c>
      <c r="XDA2062" s="274" t="s">
        <v>2858</v>
      </c>
      <c r="XDB2062" s="274" t="s">
        <v>2858</v>
      </c>
      <c r="XDC2062" s="274" t="s">
        <v>2858</v>
      </c>
      <c r="XDD2062" s="274" t="s">
        <v>2858</v>
      </c>
      <c r="XDE2062" s="274" t="s">
        <v>2858</v>
      </c>
      <c r="XDF2062" s="274" t="s">
        <v>2858</v>
      </c>
      <c r="XDG2062" s="274" t="s">
        <v>2858</v>
      </c>
      <c r="XDH2062" s="274" t="s">
        <v>2858</v>
      </c>
      <c r="XDI2062" s="274" t="s">
        <v>2858</v>
      </c>
      <c r="XDJ2062" s="274" t="s">
        <v>2858</v>
      </c>
      <c r="XDK2062" s="274" t="s">
        <v>2858</v>
      </c>
      <c r="XDL2062" s="274" t="s">
        <v>2858</v>
      </c>
      <c r="XDM2062" s="274" t="s">
        <v>2858</v>
      </c>
      <c r="XDN2062" s="274" t="s">
        <v>2858</v>
      </c>
      <c r="XDO2062" s="274" t="s">
        <v>2858</v>
      </c>
      <c r="XDP2062" s="274" t="s">
        <v>2858</v>
      </c>
      <c r="XDQ2062" s="274" t="s">
        <v>2858</v>
      </c>
      <c r="XDR2062" s="274" t="s">
        <v>2858</v>
      </c>
      <c r="XDS2062" s="274" t="s">
        <v>2858</v>
      </c>
      <c r="XDT2062" s="274" t="s">
        <v>2858</v>
      </c>
      <c r="XDU2062" s="274" t="s">
        <v>2858</v>
      </c>
      <c r="XDV2062" s="274" t="s">
        <v>2858</v>
      </c>
      <c r="XDW2062" s="274" t="s">
        <v>2858</v>
      </c>
      <c r="XDX2062" s="274" t="s">
        <v>2858</v>
      </c>
      <c r="XDY2062" s="274" t="s">
        <v>2858</v>
      </c>
      <c r="XDZ2062" s="274" t="s">
        <v>2858</v>
      </c>
      <c r="XEA2062" s="274" t="s">
        <v>2858</v>
      </c>
      <c r="XEB2062" s="274" t="s">
        <v>2858</v>
      </c>
      <c r="XEC2062" s="274" t="s">
        <v>2858</v>
      </c>
      <c r="XED2062" s="274" t="s">
        <v>2858</v>
      </c>
      <c r="XEE2062" s="274" t="s">
        <v>2858</v>
      </c>
      <c r="XEF2062" s="274" t="s">
        <v>2858</v>
      </c>
      <c r="XEG2062" s="274" t="s">
        <v>2858</v>
      </c>
      <c r="XEH2062" s="274" t="s">
        <v>2858</v>
      </c>
      <c r="XEI2062" s="274" t="s">
        <v>2858</v>
      </c>
      <c r="XEJ2062" s="274" t="s">
        <v>2858</v>
      </c>
      <c r="XEK2062" s="274" t="s">
        <v>2858</v>
      </c>
      <c r="XEL2062" s="274" t="s">
        <v>2858</v>
      </c>
      <c r="XEM2062" s="274" t="s">
        <v>2858</v>
      </c>
      <c r="XEN2062" s="274" t="s">
        <v>2858</v>
      </c>
      <c r="XEO2062" s="274" t="s">
        <v>2858</v>
      </c>
      <c r="XEP2062" s="274" t="s">
        <v>2858</v>
      </c>
      <c r="XEQ2062" s="274" t="s">
        <v>2858</v>
      </c>
      <c r="XER2062" s="274" t="s">
        <v>2858</v>
      </c>
      <c r="XES2062" s="274" t="s">
        <v>2858</v>
      </c>
      <c r="XET2062" s="274" t="s">
        <v>2858</v>
      </c>
      <c r="XEU2062" s="274" t="s">
        <v>2858</v>
      </c>
      <c r="XEV2062" s="274" t="s">
        <v>2858</v>
      </c>
      <c r="XEW2062" s="274" t="s">
        <v>2858</v>
      </c>
      <c r="XEX2062" s="274" t="s">
        <v>2858</v>
      </c>
      <c r="XEY2062" s="274" t="s">
        <v>2858</v>
      </c>
      <c r="XEZ2062" s="274" t="s">
        <v>2858</v>
      </c>
      <c r="XFA2062" s="274" t="s">
        <v>2858</v>
      </c>
      <c r="XFB2062" s="274" t="s">
        <v>2858</v>
      </c>
      <c r="XFC2062" s="274" t="s">
        <v>2858</v>
      </c>
      <c r="XFD2062" s="274" t="s">
        <v>2858</v>
      </c>
    </row>
    <row r="2063" spans="1:16384">
      <c r="A2063" s="266" t="s">
        <v>2859</v>
      </c>
    </row>
    <row r="2064" spans="1:16384">
      <c r="A2064" s="266" t="s">
        <v>2860</v>
      </c>
    </row>
    <row r="2065" spans="1:2">
      <c r="A2065" s="266" t="s">
        <v>2861</v>
      </c>
    </row>
    <row r="2066" spans="1:2">
      <c r="A2066" s="273" t="s">
        <v>2858</v>
      </c>
      <c r="B2066" s="835">
        <v>46014</v>
      </c>
    </row>
    <row r="2067" spans="1:2">
      <c r="A2067" s="266" t="s">
        <v>2862</v>
      </c>
    </row>
    <row r="2068" spans="1:2">
      <c r="A2068" s="273" t="s">
        <v>2863</v>
      </c>
      <c r="B2068" s="831">
        <v>45919</v>
      </c>
    </row>
    <row r="2069" spans="1:2">
      <c r="A2069" s="266" t="s">
        <v>2864</v>
      </c>
    </row>
    <row r="2070" spans="1:2">
      <c r="A2070" s="266" t="s">
        <v>2865</v>
      </c>
    </row>
    <row r="2071" spans="1:2">
      <c r="A2071" s="266" t="s">
        <v>2866</v>
      </c>
    </row>
    <row r="2072" spans="1:2">
      <c r="A2072" s="273" t="s">
        <v>2867</v>
      </c>
      <c r="B2072" s="831">
        <v>45740</v>
      </c>
    </row>
    <row r="2073" spans="1:2">
      <c r="A2073" s="266" t="s">
        <v>2868</v>
      </c>
    </row>
    <row r="2074" spans="1:2">
      <c r="A2074" s="266" t="s">
        <v>2869</v>
      </c>
    </row>
    <row r="2075" spans="1:2" s="268" customFormat="1">
      <c r="A2075" s="266" t="s">
        <v>2870</v>
      </c>
      <c r="B2075" s="831"/>
    </row>
    <row r="2076" spans="1:2">
      <c r="A2076" s="266" t="s">
        <v>2871</v>
      </c>
    </row>
    <row r="2077" spans="1:2">
      <c r="A2077" s="266" t="s">
        <v>2872</v>
      </c>
    </row>
    <row r="2078" spans="1:2">
      <c r="A2078" s="266" t="s">
        <v>2873</v>
      </c>
    </row>
    <row r="2079" spans="1:2">
      <c r="A2079" s="268" t="s">
        <v>2874</v>
      </c>
      <c r="B2079" s="833"/>
    </row>
    <row r="2080" spans="1:2">
      <c r="A2080" s="266" t="s">
        <v>2875</v>
      </c>
    </row>
    <row r="2081" spans="1:2">
      <c r="A2081" s="266" t="s">
        <v>2876</v>
      </c>
    </row>
    <row r="2082" spans="1:2">
      <c r="A2082" s="266" t="s">
        <v>2877</v>
      </c>
    </row>
    <row r="2083" spans="1:2">
      <c r="A2083" s="273" t="s">
        <v>2878</v>
      </c>
      <c r="B2083" s="831">
        <v>46014</v>
      </c>
    </row>
    <row r="2084" spans="1:2">
      <c r="A2084" s="266" t="s">
        <v>2879</v>
      </c>
    </row>
    <row r="2085" spans="1:2">
      <c r="A2085" s="266" t="s">
        <v>2880</v>
      </c>
    </row>
    <row r="2086" spans="1:2" s="272" customFormat="1">
      <c r="A2086" s="266" t="s">
        <v>2881</v>
      </c>
      <c r="B2086" s="831"/>
    </row>
    <row r="2087" spans="1:2">
      <c r="A2087" s="266" t="s">
        <v>2882</v>
      </c>
    </row>
    <row r="2088" spans="1:2">
      <c r="A2088" s="273" t="s">
        <v>2883</v>
      </c>
      <c r="B2088" s="831">
        <v>45922</v>
      </c>
    </row>
    <row r="2089" spans="1:2">
      <c r="A2089" s="266" t="s">
        <v>2884</v>
      </c>
    </row>
    <row r="2090" spans="1:2">
      <c r="A2090" s="273" t="s">
        <v>2885</v>
      </c>
      <c r="B2090" s="831">
        <v>45922</v>
      </c>
    </row>
    <row r="2091" spans="1:2">
      <c r="A2091" s="266" t="s">
        <v>2886</v>
      </c>
    </row>
    <row r="2092" spans="1:2">
      <c r="A2092" s="273" t="s">
        <v>2887</v>
      </c>
      <c r="B2092" s="831">
        <v>46014</v>
      </c>
    </row>
    <row r="2093" spans="1:2">
      <c r="A2093" s="273" t="s">
        <v>2888</v>
      </c>
      <c r="B2093" s="831">
        <v>45922</v>
      </c>
    </row>
    <row r="2094" spans="1:2">
      <c r="A2094" s="266" t="s">
        <v>2889</v>
      </c>
    </row>
    <row r="2095" spans="1:2">
      <c r="A2095" s="273" t="s">
        <v>2890</v>
      </c>
      <c r="B2095" s="831">
        <v>45830</v>
      </c>
    </row>
    <row r="2096" spans="1:2">
      <c r="A2096" s="273" t="s">
        <v>2891</v>
      </c>
      <c r="B2096" s="831">
        <v>45830</v>
      </c>
    </row>
    <row r="2097" spans="1:2">
      <c r="A2097" s="273" t="s">
        <v>2892</v>
      </c>
      <c r="B2097" s="831">
        <v>45830</v>
      </c>
    </row>
    <row r="2098" spans="1:2" s="271" customFormat="1">
      <c r="A2098" s="273" t="s">
        <v>2893</v>
      </c>
      <c r="B2098" s="831">
        <v>45830</v>
      </c>
    </row>
    <row r="2099" spans="1:2">
      <c r="A2099" s="266" t="s">
        <v>2894</v>
      </c>
    </row>
    <row r="2100" spans="1:2">
      <c r="A2100" s="266" t="s">
        <v>2895</v>
      </c>
    </row>
    <row r="2101" spans="1:2">
      <c r="A2101" s="266" t="s">
        <v>2896</v>
      </c>
    </row>
    <row r="2102" spans="1:2">
      <c r="A2102" s="273" t="s">
        <v>2897</v>
      </c>
      <c r="B2102" s="831">
        <v>45826</v>
      </c>
    </row>
    <row r="2103" spans="1:2">
      <c r="A2103" s="266" t="s">
        <v>2898</v>
      </c>
    </row>
    <row r="2104" spans="1:2">
      <c r="A2104" s="266" t="s">
        <v>2899</v>
      </c>
    </row>
    <row r="2105" spans="1:2">
      <c r="A2105" s="273" t="s">
        <v>2900</v>
      </c>
      <c r="B2105" s="831">
        <v>45740</v>
      </c>
    </row>
    <row r="2106" spans="1:2">
      <c r="A2106" s="266" t="s">
        <v>2901</v>
      </c>
    </row>
    <row r="2107" spans="1:2">
      <c r="A2107" s="266" t="s">
        <v>2902</v>
      </c>
    </row>
    <row r="2108" spans="1:2">
      <c r="A2108" s="266" t="s">
        <v>2903</v>
      </c>
    </row>
    <row r="2109" spans="1:2">
      <c r="A2109" s="266" t="s">
        <v>2904</v>
      </c>
    </row>
    <row r="2110" spans="1:2">
      <c r="A2110" s="266" t="s">
        <v>2905</v>
      </c>
    </row>
    <row r="2111" spans="1:2">
      <c r="A2111" s="266" t="s">
        <v>2906</v>
      </c>
    </row>
    <row r="2112" spans="1:2">
      <c r="A2112" s="266" t="s">
        <v>2907</v>
      </c>
    </row>
    <row r="2113" spans="1:2">
      <c r="A2113" s="266" t="s">
        <v>2908</v>
      </c>
    </row>
    <row r="2114" spans="1:2">
      <c r="A2114" s="266" t="s">
        <v>2909</v>
      </c>
    </row>
    <row r="2115" spans="1:2">
      <c r="A2115" s="266" t="s">
        <v>2910</v>
      </c>
    </row>
    <row r="2116" spans="1:2">
      <c r="A2116" s="266" t="s">
        <v>2911</v>
      </c>
    </row>
    <row r="2117" spans="1:2">
      <c r="A2117" s="273" t="s">
        <v>2912</v>
      </c>
      <c r="B2117" s="831">
        <v>45740</v>
      </c>
    </row>
    <row r="2118" spans="1:2">
      <c r="A2118" s="266" t="s">
        <v>2913</v>
      </c>
    </row>
    <row r="2119" spans="1:2">
      <c r="A2119" s="266" t="s">
        <v>2914</v>
      </c>
    </row>
    <row r="2120" spans="1:2">
      <c r="A2120" s="266" t="s">
        <v>2915</v>
      </c>
    </row>
    <row r="2121" spans="1:2">
      <c r="A2121" s="273" t="s">
        <v>2916</v>
      </c>
      <c r="B2121" s="831">
        <v>45740</v>
      </c>
    </row>
    <row r="2122" spans="1:2">
      <c r="A2122" s="266" t="s">
        <v>2917</v>
      </c>
    </row>
    <row r="2123" spans="1:2">
      <c r="A2123" s="266" t="s">
        <v>2918</v>
      </c>
    </row>
    <row r="2124" spans="1:2">
      <c r="A2124" s="266" t="s">
        <v>2919</v>
      </c>
    </row>
    <row r="2125" spans="1:2">
      <c r="A2125" s="266" t="s">
        <v>2920</v>
      </c>
    </row>
    <row r="2126" spans="1:2">
      <c r="A2126" s="273" t="s">
        <v>2921</v>
      </c>
      <c r="B2126" s="831">
        <v>45740</v>
      </c>
    </row>
    <row r="2127" spans="1:2">
      <c r="A2127" s="266" t="s">
        <v>2922</v>
      </c>
    </row>
    <row r="2128" spans="1:2">
      <c r="A2128" s="273" t="s">
        <v>2923</v>
      </c>
      <c r="B2128" s="831">
        <v>45740</v>
      </c>
    </row>
    <row r="2129" spans="1:2">
      <c r="A2129" s="273" t="s">
        <v>2924</v>
      </c>
      <c r="B2129" s="831">
        <v>45829</v>
      </c>
    </row>
    <row r="2130" spans="1:2">
      <c r="A2130" s="266" t="s">
        <v>2925</v>
      </c>
    </row>
    <row r="2131" spans="1:2">
      <c r="A2131" s="266" t="s">
        <v>2926</v>
      </c>
    </row>
    <row r="2132" spans="1:2">
      <c r="A2132" s="266" t="s">
        <v>2927</v>
      </c>
    </row>
    <row r="2133" spans="1:2">
      <c r="A2133" s="273" t="s">
        <v>2928</v>
      </c>
      <c r="B2133" s="831">
        <v>45923</v>
      </c>
    </row>
    <row r="2134" spans="1:2">
      <c r="A2134" s="266" t="s">
        <v>2929</v>
      </c>
    </row>
    <row r="2135" spans="1:2">
      <c r="A2135" s="273" t="s">
        <v>2930</v>
      </c>
      <c r="B2135" s="831">
        <v>45832</v>
      </c>
    </row>
    <row r="2136" spans="1:2">
      <c r="A2136" s="266" t="s">
        <v>2931</v>
      </c>
    </row>
    <row r="2137" spans="1:2">
      <c r="A2137" s="273" t="s">
        <v>2932</v>
      </c>
      <c r="B2137" s="831">
        <v>46014</v>
      </c>
    </row>
    <row r="2138" spans="1:2">
      <c r="A2138" s="273" t="s">
        <v>2933</v>
      </c>
      <c r="B2138" s="831">
        <v>46014</v>
      </c>
    </row>
    <row r="2139" spans="1:2">
      <c r="A2139" s="266" t="s">
        <v>2934</v>
      </c>
    </row>
    <row r="2140" spans="1:2">
      <c r="A2140" s="266" t="s">
        <v>2935</v>
      </c>
    </row>
    <row r="2141" spans="1:2">
      <c r="A2141" s="273" t="s">
        <v>2936</v>
      </c>
      <c r="B2141" s="831">
        <v>45832</v>
      </c>
    </row>
    <row r="2142" spans="1:2">
      <c r="A2142" s="266" t="s">
        <v>2937</v>
      </c>
    </row>
    <row r="2143" spans="1:2">
      <c r="A2143" s="266" t="s">
        <v>2938</v>
      </c>
    </row>
    <row r="2144" spans="1:2">
      <c r="A2144" s="266" t="s">
        <v>2939</v>
      </c>
    </row>
    <row r="2145" spans="1:2">
      <c r="A2145" s="266" t="s">
        <v>2940</v>
      </c>
    </row>
    <row r="2146" spans="1:2">
      <c r="A2146" s="266" t="s">
        <v>2941</v>
      </c>
    </row>
    <row r="2147" spans="1:2">
      <c r="A2147" s="273" t="s">
        <v>2942</v>
      </c>
      <c r="B2147" s="831">
        <v>45923</v>
      </c>
    </row>
    <row r="2148" spans="1:2" s="271" customFormat="1">
      <c r="A2148" s="266" t="s">
        <v>2943</v>
      </c>
      <c r="B2148" s="831"/>
    </row>
    <row r="2149" spans="1:2">
      <c r="A2149" s="266" t="s">
        <v>2944</v>
      </c>
    </row>
    <row r="2150" spans="1:2">
      <c r="A2150" s="266" t="s">
        <v>2945</v>
      </c>
    </row>
    <row r="2151" spans="1:2">
      <c r="A2151" s="273" t="s">
        <v>2946</v>
      </c>
      <c r="B2151" s="831">
        <v>45832</v>
      </c>
    </row>
    <row r="2152" spans="1:2">
      <c r="A2152" s="273" t="s">
        <v>2947</v>
      </c>
      <c r="B2152" s="831">
        <v>46013</v>
      </c>
    </row>
    <row r="2153" spans="1:2">
      <c r="A2153" s="266" t="s">
        <v>2948</v>
      </c>
    </row>
    <row r="2154" spans="1:2">
      <c r="A2154" s="266" t="s">
        <v>2949</v>
      </c>
    </row>
    <row r="2155" spans="1:2">
      <c r="A2155" s="266" t="s">
        <v>2950</v>
      </c>
    </row>
    <row r="2156" spans="1:2">
      <c r="A2156" s="266" t="s">
        <v>2951</v>
      </c>
    </row>
    <row r="2157" spans="1:2">
      <c r="A2157" s="266" t="s">
        <v>2952</v>
      </c>
    </row>
    <row r="2158" spans="1:2">
      <c r="A2158" s="266" t="s">
        <v>2953</v>
      </c>
    </row>
    <row r="2159" spans="1:2">
      <c r="A2159" s="266" t="s">
        <v>2954</v>
      </c>
    </row>
    <row r="2160" spans="1:2">
      <c r="A2160" s="266" t="s">
        <v>2955</v>
      </c>
    </row>
    <row r="2161" spans="1:2">
      <c r="A2161" s="266" t="s">
        <v>2956</v>
      </c>
    </row>
    <row r="2162" spans="1:2">
      <c r="A2162" s="266" t="s">
        <v>2957</v>
      </c>
    </row>
    <row r="2163" spans="1:2">
      <c r="A2163" s="273" t="s">
        <v>2958</v>
      </c>
      <c r="B2163" s="831">
        <v>46011</v>
      </c>
    </row>
    <row r="2164" spans="1:2">
      <c r="A2164" s="266" t="s">
        <v>2959</v>
      </c>
    </row>
    <row r="2165" spans="1:2">
      <c r="A2165" s="266" t="s">
        <v>2960</v>
      </c>
    </row>
    <row r="2166" spans="1:2">
      <c r="A2166" s="266" t="s">
        <v>2961</v>
      </c>
    </row>
    <row r="2167" spans="1:2">
      <c r="A2167" s="266" t="s">
        <v>2962</v>
      </c>
    </row>
    <row r="2168" spans="1:2">
      <c r="A2168" s="266" t="s">
        <v>2963</v>
      </c>
    </row>
    <row r="2169" spans="1:2">
      <c r="A2169" s="273" t="s">
        <v>2964</v>
      </c>
      <c r="B2169" s="831">
        <v>45736</v>
      </c>
    </row>
    <row r="2170" spans="1:2">
      <c r="A2170" s="266" t="s">
        <v>2965</v>
      </c>
    </row>
    <row r="2171" spans="1:2">
      <c r="A2171" s="266" t="s">
        <v>2966</v>
      </c>
    </row>
    <row r="2172" spans="1:2">
      <c r="A2172" s="273" t="s">
        <v>2967</v>
      </c>
      <c r="B2172" s="831">
        <v>45736</v>
      </c>
    </row>
    <row r="2173" spans="1:2">
      <c r="A2173" s="266" t="s">
        <v>2968</v>
      </c>
    </row>
    <row r="2174" spans="1:2">
      <c r="A2174" s="266" t="s">
        <v>2969</v>
      </c>
    </row>
    <row r="2175" spans="1:2">
      <c r="A2175" s="266" t="s">
        <v>2970</v>
      </c>
    </row>
    <row r="2176" spans="1:2">
      <c r="A2176" s="266" t="s">
        <v>2971</v>
      </c>
    </row>
    <row r="2177" spans="1:2">
      <c r="A2177" s="273" t="s">
        <v>2972</v>
      </c>
      <c r="B2177" s="831">
        <v>45832</v>
      </c>
    </row>
    <row r="2178" spans="1:2">
      <c r="A2178" s="266" t="s">
        <v>2973</v>
      </c>
    </row>
    <row r="2179" spans="1:2">
      <c r="A2179" s="266" t="s">
        <v>2974</v>
      </c>
    </row>
    <row r="2180" spans="1:2">
      <c r="A2180" s="266" t="s">
        <v>2975</v>
      </c>
    </row>
    <row r="2181" spans="1:2">
      <c r="A2181" s="266" t="s">
        <v>2976</v>
      </c>
    </row>
    <row r="2182" spans="1:2">
      <c r="A2182" s="266" t="s">
        <v>2977</v>
      </c>
    </row>
    <row r="2183" spans="1:2">
      <c r="A2183" s="266" t="s">
        <v>2978</v>
      </c>
    </row>
    <row r="2184" spans="1:2">
      <c r="A2184" s="266" t="s">
        <v>2979</v>
      </c>
    </row>
    <row r="2185" spans="1:2">
      <c r="A2185" s="266" t="s">
        <v>2980</v>
      </c>
    </row>
    <row r="2186" spans="1:2">
      <c r="A2186" s="266" t="s">
        <v>2981</v>
      </c>
    </row>
    <row r="2187" spans="1:2">
      <c r="A2187" s="266" t="s">
        <v>2982</v>
      </c>
    </row>
    <row r="2188" spans="1:2">
      <c r="A2188" s="273" t="s">
        <v>2983</v>
      </c>
      <c r="B2188" s="831">
        <v>46015</v>
      </c>
    </row>
    <row r="2189" spans="1:2">
      <c r="A2189" s="273" t="s">
        <v>2984</v>
      </c>
      <c r="B2189" s="831">
        <v>46015</v>
      </c>
    </row>
    <row r="2190" spans="1:2">
      <c r="A2190" s="273" t="s">
        <v>2985</v>
      </c>
      <c r="B2190" s="831">
        <v>46011</v>
      </c>
    </row>
    <row r="2191" spans="1:2">
      <c r="A2191" s="266" t="s">
        <v>2986</v>
      </c>
    </row>
    <row r="2192" spans="1:2">
      <c r="A2192" s="266" t="s">
        <v>2987</v>
      </c>
    </row>
    <row r="2193" spans="1:2">
      <c r="A2193" s="266" t="s">
        <v>2988</v>
      </c>
    </row>
    <row r="2194" spans="1:2">
      <c r="A2194" s="266" t="s">
        <v>2989</v>
      </c>
    </row>
    <row r="2195" spans="1:2">
      <c r="A2195" s="266" t="s">
        <v>2990</v>
      </c>
    </row>
    <row r="2196" spans="1:2" s="271" customFormat="1">
      <c r="A2196" s="266" t="s">
        <v>2991</v>
      </c>
      <c r="B2196" s="831"/>
    </row>
    <row r="2197" spans="1:2">
      <c r="A2197" s="266" t="s">
        <v>2992</v>
      </c>
    </row>
    <row r="2198" spans="1:2">
      <c r="A2198" s="266" t="s">
        <v>2993</v>
      </c>
    </row>
    <row r="2199" spans="1:2">
      <c r="A2199" s="266" t="s">
        <v>2994</v>
      </c>
    </row>
    <row r="2200" spans="1:2">
      <c r="A2200" s="273" t="s">
        <v>2995</v>
      </c>
      <c r="B2200" s="831">
        <v>46011</v>
      </c>
    </row>
    <row r="2201" spans="1:2">
      <c r="A2201" s="266" t="s">
        <v>2996</v>
      </c>
    </row>
    <row r="2202" spans="1:2">
      <c r="A2202" s="266" t="s">
        <v>2997</v>
      </c>
    </row>
    <row r="2203" spans="1:2">
      <c r="A2203" s="273" t="s">
        <v>2998</v>
      </c>
      <c r="B2203" s="831">
        <v>45920</v>
      </c>
    </row>
    <row r="2204" spans="1:2">
      <c r="A2204" s="266" t="s">
        <v>2999</v>
      </c>
    </row>
    <row r="2205" spans="1:2">
      <c r="A2205" s="273" t="s">
        <v>3000</v>
      </c>
      <c r="B2205" s="831">
        <v>45920</v>
      </c>
    </row>
    <row r="2206" spans="1:2">
      <c r="A2206" s="266" t="s">
        <v>3001</v>
      </c>
    </row>
    <row r="2207" spans="1:2">
      <c r="A2207" s="266" t="s">
        <v>3002</v>
      </c>
    </row>
    <row r="2208" spans="1:2">
      <c r="A2208" s="273" t="s">
        <v>3003</v>
      </c>
      <c r="B2208" s="831">
        <v>45831</v>
      </c>
    </row>
    <row r="2209" spans="1:2">
      <c r="A2209" s="266" t="s">
        <v>3004</v>
      </c>
    </row>
    <row r="2210" spans="1:2">
      <c r="A2210" s="266" t="s">
        <v>3005</v>
      </c>
    </row>
    <row r="2211" spans="1:2">
      <c r="A2211" s="273" t="s">
        <v>3006</v>
      </c>
      <c r="B2211" s="831">
        <v>45924</v>
      </c>
    </row>
    <row r="2212" spans="1:2">
      <c r="A2212" s="266" t="s">
        <v>3007</v>
      </c>
    </row>
    <row r="2213" spans="1:2">
      <c r="A2213" s="266" t="s">
        <v>3008</v>
      </c>
    </row>
    <row r="2214" spans="1:2">
      <c r="A2214" s="266" t="s">
        <v>3009</v>
      </c>
    </row>
    <row r="2215" spans="1:2">
      <c r="A2215" s="266" t="s">
        <v>3010</v>
      </c>
    </row>
    <row r="2216" spans="1:2">
      <c r="A2216" s="266" t="s">
        <v>3011</v>
      </c>
    </row>
    <row r="2217" spans="1:2">
      <c r="A2217" s="266" t="s">
        <v>3012</v>
      </c>
    </row>
    <row r="2218" spans="1:2">
      <c r="A2218" s="266" t="s">
        <v>3013</v>
      </c>
    </row>
    <row r="2219" spans="1:2">
      <c r="A2219" s="266" t="s">
        <v>3014</v>
      </c>
    </row>
    <row r="2220" spans="1:2">
      <c r="A2220" s="266" t="s">
        <v>3015</v>
      </c>
    </row>
    <row r="2221" spans="1:2">
      <c r="A2221" s="266" t="s">
        <v>3016</v>
      </c>
    </row>
    <row r="2222" spans="1:2">
      <c r="A2222" s="273" t="s">
        <v>3017</v>
      </c>
      <c r="B2222" s="831">
        <v>45921</v>
      </c>
    </row>
    <row r="2223" spans="1:2">
      <c r="A2223" s="266" t="s">
        <v>3018</v>
      </c>
    </row>
    <row r="2224" spans="1:2">
      <c r="A2224" s="266" t="s">
        <v>3019</v>
      </c>
    </row>
    <row r="2225" spans="1:2">
      <c r="A2225" s="266" t="s">
        <v>3020</v>
      </c>
    </row>
    <row r="2226" spans="1:2">
      <c r="A2226" s="266" t="s">
        <v>3021</v>
      </c>
    </row>
    <row r="2227" spans="1:2">
      <c r="A2227" s="266" t="s">
        <v>3022</v>
      </c>
    </row>
    <row r="2228" spans="1:2">
      <c r="A2228" s="266" t="s">
        <v>3023</v>
      </c>
    </row>
    <row r="2229" spans="1:2">
      <c r="A2229" s="266" t="s">
        <v>3024</v>
      </c>
    </row>
    <row r="2230" spans="1:2">
      <c r="A2230" s="273" t="s">
        <v>3025</v>
      </c>
      <c r="B2230" s="831">
        <v>46011</v>
      </c>
    </row>
    <row r="2231" spans="1:2">
      <c r="A2231" s="266" t="s">
        <v>3026</v>
      </c>
    </row>
    <row r="2232" spans="1:2">
      <c r="A2232" s="266" t="s">
        <v>3027</v>
      </c>
    </row>
    <row r="2233" spans="1:2">
      <c r="A2233" s="266" t="s">
        <v>3028</v>
      </c>
    </row>
    <row r="2234" spans="1:2">
      <c r="A2234" s="266" t="s">
        <v>3029</v>
      </c>
    </row>
    <row r="2235" spans="1:2">
      <c r="A2235" s="273" t="s">
        <v>3030</v>
      </c>
      <c r="B2235" s="831">
        <v>45829</v>
      </c>
    </row>
    <row r="2236" spans="1:2">
      <c r="A2236" s="273" t="s">
        <v>3031</v>
      </c>
      <c r="B2236" s="831">
        <v>45829</v>
      </c>
    </row>
    <row r="2237" spans="1:2">
      <c r="A2237" s="266" t="s">
        <v>3032</v>
      </c>
    </row>
    <row r="2238" spans="1:2">
      <c r="A2238" s="266" t="s">
        <v>3033</v>
      </c>
    </row>
    <row r="2239" spans="1:2">
      <c r="A2239" s="266" t="s">
        <v>3034</v>
      </c>
    </row>
    <row r="2240" spans="1:2">
      <c r="A2240" s="266" t="s">
        <v>3035</v>
      </c>
    </row>
    <row r="2241" spans="1:2">
      <c r="A2241" s="273" t="s">
        <v>3036</v>
      </c>
      <c r="B2241" s="831">
        <v>45829</v>
      </c>
    </row>
    <row r="2242" spans="1:2">
      <c r="A2242" s="266" t="s">
        <v>3037</v>
      </c>
    </row>
    <row r="2243" spans="1:2">
      <c r="A2243" s="266" t="s">
        <v>3038</v>
      </c>
    </row>
    <row r="2244" spans="1:2">
      <c r="A2244" s="838" t="s">
        <v>1084</v>
      </c>
    </row>
    <row r="2245" spans="1:2">
      <c r="A2245" s="266" t="s">
        <v>3039</v>
      </c>
    </row>
    <row r="2246" spans="1:2">
      <c r="A2246" s="266" t="s">
        <v>3040</v>
      </c>
    </row>
    <row r="2247" spans="1:2">
      <c r="A2247" s="266" t="s">
        <v>3041</v>
      </c>
    </row>
    <row r="2248" spans="1:2">
      <c r="A2248" s="266" t="s">
        <v>3042</v>
      </c>
    </row>
    <row r="2249" spans="1:2">
      <c r="A2249" s="266" t="s">
        <v>3043</v>
      </c>
    </row>
    <row r="2250" spans="1:2">
      <c r="A2250" s="266" t="s">
        <v>3044</v>
      </c>
    </row>
    <row r="2251" spans="1:2">
      <c r="A2251" s="266" t="s">
        <v>3045</v>
      </c>
    </row>
    <row r="2252" spans="1:2">
      <c r="A2252" s="266" t="s">
        <v>3046</v>
      </c>
    </row>
    <row r="2253" spans="1:2">
      <c r="A2253" s="266" t="s">
        <v>3047</v>
      </c>
    </row>
    <row r="2254" spans="1:2">
      <c r="A2254" s="266" t="s">
        <v>3048</v>
      </c>
    </row>
    <row r="2255" spans="1:2">
      <c r="A2255" s="266" t="s">
        <v>3049</v>
      </c>
    </row>
    <row r="2256" spans="1:2">
      <c r="A2256" s="266" t="s">
        <v>3050</v>
      </c>
    </row>
    <row r="2257" spans="1:2">
      <c r="A2257" s="266" t="s">
        <v>3051</v>
      </c>
    </row>
    <row r="2258" spans="1:2">
      <c r="A2258" s="266" t="s">
        <v>3052</v>
      </c>
    </row>
    <row r="2259" spans="1:2">
      <c r="A2259" s="266" t="s">
        <v>3053</v>
      </c>
    </row>
    <row r="2260" spans="1:2">
      <c r="A2260" s="266" t="s">
        <v>3054</v>
      </c>
    </row>
    <row r="2261" spans="1:2">
      <c r="A2261" s="266" t="s">
        <v>3055</v>
      </c>
    </row>
    <row r="2262" spans="1:2">
      <c r="A2262" s="266" t="s">
        <v>3056</v>
      </c>
    </row>
    <row r="2263" spans="1:2">
      <c r="A2263" s="266" t="s">
        <v>3057</v>
      </c>
    </row>
    <row r="2264" spans="1:2">
      <c r="A2264" s="266" t="s">
        <v>3058</v>
      </c>
    </row>
    <row r="2265" spans="1:2">
      <c r="A2265" s="266" t="s">
        <v>3059</v>
      </c>
    </row>
    <row r="2266" spans="1:2">
      <c r="A2266" s="266" t="s">
        <v>3060</v>
      </c>
    </row>
    <row r="2267" spans="1:2">
      <c r="A2267" s="273" t="s">
        <v>3061</v>
      </c>
      <c r="B2267" s="831">
        <v>45733</v>
      </c>
    </row>
    <row r="2268" spans="1:2">
      <c r="A2268" s="266" t="s">
        <v>3062</v>
      </c>
    </row>
    <row r="2269" spans="1:2" s="271" customFormat="1">
      <c r="A2269" s="266" t="s">
        <v>3063</v>
      </c>
      <c r="B2269" s="831"/>
    </row>
    <row r="2270" spans="1:2">
      <c r="A2270" s="266" t="s">
        <v>3064</v>
      </c>
    </row>
    <row r="2271" spans="1:2">
      <c r="A2271" s="266" t="s">
        <v>3065</v>
      </c>
    </row>
    <row r="2272" spans="1:2">
      <c r="A2272" s="266" t="s">
        <v>3066</v>
      </c>
    </row>
    <row r="2273" spans="1:2">
      <c r="A2273" s="266" t="s">
        <v>3067</v>
      </c>
    </row>
    <row r="2274" spans="1:2">
      <c r="A2274" s="273" t="s">
        <v>3068</v>
      </c>
      <c r="B2274" s="831">
        <v>45823</v>
      </c>
    </row>
    <row r="2275" spans="1:2">
      <c r="A2275" s="266" t="s">
        <v>3069</v>
      </c>
    </row>
    <row r="2276" spans="1:2">
      <c r="A2276" s="266" t="s">
        <v>3070</v>
      </c>
    </row>
    <row r="2277" spans="1:2">
      <c r="A2277" s="266" t="s">
        <v>3071</v>
      </c>
    </row>
    <row r="2278" spans="1:2">
      <c r="A2278" s="266" t="s">
        <v>3072</v>
      </c>
    </row>
    <row r="2279" spans="1:2">
      <c r="A2279" s="266" t="s">
        <v>3073</v>
      </c>
    </row>
    <row r="2280" spans="1:2">
      <c r="A2280" s="266" t="s">
        <v>3074</v>
      </c>
    </row>
    <row r="2281" spans="1:2">
      <c r="A2281" s="266" t="s">
        <v>3075</v>
      </c>
    </row>
    <row r="2282" spans="1:2">
      <c r="A2282" s="266" t="s">
        <v>3076</v>
      </c>
    </row>
    <row r="2283" spans="1:2">
      <c r="A2283" s="266" t="s">
        <v>3077</v>
      </c>
    </row>
    <row r="2284" spans="1:2">
      <c r="A2284" s="266" t="s">
        <v>3078</v>
      </c>
    </row>
    <row r="2285" spans="1:2">
      <c r="A2285" s="266" t="s">
        <v>3079</v>
      </c>
    </row>
    <row r="2286" spans="1:2">
      <c r="A2286" s="266" t="s">
        <v>3080</v>
      </c>
    </row>
    <row r="2287" spans="1:2" s="271" customFormat="1">
      <c r="A2287" s="266" t="s">
        <v>3081</v>
      </c>
      <c r="B2287" s="831"/>
    </row>
    <row r="2288" spans="1:2" s="271" customFormat="1">
      <c r="A2288" s="266" t="s">
        <v>3082</v>
      </c>
      <c r="B2288" s="831"/>
    </row>
    <row r="2289" spans="1:2" s="271" customFormat="1">
      <c r="A2289" s="273" t="s">
        <v>3083</v>
      </c>
      <c r="B2289" s="831">
        <v>45822</v>
      </c>
    </row>
    <row r="2290" spans="1:2">
      <c r="A2290" s="266" t="s">
        <v>3084</v>
      </c>
    </row>
    <row r="2291" spans="1:2">
      <c r="A2291" s="266" t="s">
        <v>3085</v>
      </c>
    </row>
    <row r="2292" spans="1:2">
      <c r="A2292" s="273" t="s">
        <v>3086</v>
      </c>
      <c r="B2292" s="831">
        <v>45829</v>
      </c>
    </row>
    <row r="2293" spans="1:2">
      <c r="A2293" s="273" t="s">
        <v>3087</v>
      </c>
      <c r="B2293" s="831">
        <v>45829</v>
      </c>
    </row>
    <row r="2294" spans="1:2">
      <c r="A2294" s="273" t="s">
        <v>3088</v>
      </c>
      <c r="B2294" s="831">
        <v>45789</v>
      </c>
    </row>
    <row r="2295" spans="1:2">
      <c r="A2295" s="266" t="s">
        <v>3089</v>
      </c>
    </row>
    <row r="2296" spans="1:2">
      <c r="A2296" s="266" t="s">
        <v>3090</v>
      </c>
    </row>
    <row r="2297" spans="1:2">
      <c r="A2297" s="266" t="s">
        <v>3091</v>
      </c>
    </row>
    <row r="2298" spans="1:2">
      <c r="A2298" s="266" t="s">
        <v>3092</v>
      </c>
    </row>
    <row r="2299" spans="1:2">
      <c r="A2299" s="273" t="s">
        <v>3093</v>
      </c>
      <c r="B2299" s="831">
        <v>45924</v>
      </c>
    </row>
    <row r="2300" spans="1:2">
      <c r="A2300" s="266" t="s">
        <v>3094</v>
      </c>
    </row>
    <row r="2301" spans="1:2">
      <c r="A2301" s="266" t="s">
        <v>3095</v>
      </c>
    </row>
    <row r="2302" spans="1:2">
      <c r="A2302" s="266" t="s">
        <v>3096</v>
      </c>
    </row>
    <row r="2303" spans="1:2">
      <c r="A2303" s="266" t="s">
        <v>3097</v>
      </c>
    </row>
    <row r="2304" spans="1:2">
      <c r="A2304" s="266" t="s">
        <v>3098</v>
      </c>
    </row>
    <row r="2305" spans="1:2">
      <c r="A2305" s="266" t="s">
        <v>3099</v>
      </c>
    </row>
    <row r="2306" spans="1:2">
      <c r="A2306" s="266" t="s">
        <v>3100</v>
      </c>
    </row>
    <row r="2307" spans="1:2">
      <c r="A2307" s="266" t="s">
        <v>3101</v>
      </c>
    </row>
    <row r="2308" spans="1:2">
      <c r="A2308" s="266" t="s">
        <v>3102</v>
      </c>
    </row>
    <row r="2309" spans="1:2">
      <c r="A2309" s="266" t="s">
        <v>3103</v>
      </c>
    </row>
    <row r="2310" spans="1:2">
      <c r="A2310" s="266" t="s">
        <v>3104</v>
      </c>
    </row>
    <row r="2311" spans="1:2">
      <c r="A2311" s="266" t="s">
        <v>3105</v>
      </c>
    </row>
    <row r="2312" spans="1:2">
      <c r="A2312" s="266" t="s">
        <v>3106</v>
      </c>
    </row>
    <row r="2313" spans="1:2">
      <c r="A2313" s="266" t="s">
        <v>3107</v>
      </c>
    </row>
    <row r="2314" spans="1:2">
      <c r="A2314" s="266" t="s">
        <v>3108</v>
      </c>
    </row>
    <row r="2315" spans="1:2">
      <c r="A2315" s="266" t="s">
        <v>3109</v>
      </c>
    </row>
    <row r="2316" spans="1:2">
      <c r="A2316" s="273" t="s">
        <v>3110</v>
      </c>
      <c r="B2316" s="831">
        <v>45832</v>
      </c>
    </row>
    <row r="2317" spans="1:2">
      <c r="A2317" s="266" t="s">
        <v>3111</v>
      </c>
    </row>
    <row r="2318" spans="1:2">
      <c r="A2318" s="266" t="s">
        <v>3112</v>
      </c>
    </row>
    <row r="2319" spans="1:2">
      <c r="A2319" s="266" t="s">
        <v>3113</v>
      </c>
    </row>
    <row r="2320" spans="1:2">
      <c r="A2320" s="266" t="s">
        <v>3114</v>
      </c>
    </row>
    <row r="2321" spans="1:2">
      <c r="A2321" s="266" t="s">
        <v>3115</v>
      </c>
    </row>
    <row r="2322" spans="1:2">
      <c r="A2322" s="273" t="s">
        <v>3116</v>
      </c>
      <c r="B2322" s="831">
        <v>45832</v>
      </c>
    </row>
    <row r="2323" spans="1:2">
      <c r="A2323" s="266" t="s">
        <v>3117</v>
      </c>
    </row>
    <row r="2324" spans="1:2">
      <c r="A2324" s="266" t="s">
        <v>3118</v>
      </c>
    </row>
    <row r="2325" spans="1:2">
      <c r="A2325" s="266" t="s">
        <v>3119</v>
      </c>
    </row>
    <row r="2326" spans="1:2">
      <c r="A2326" s="266" t="s">
        <v>3120</v>
      </c>
    </row>
    <row r="2327" spans="1:2">
      <c r="A2327" s="266" t="s">
        <v>3121</v>
      </c>
    </row>
    <row r="2328" spans="1:2">
      <c r="A2328" s="266" t="s">
        <v>3122</v>
      </c>
    </row>
    <row r="2329" spans="1:2">
      <c r="A2329" s="266" t="s">
        <v>3123</v>
      </c>
    </row>
    <row r="2330" spans="1:2">
      <c r="A2330" s="266" t="s">
        <v>3124</v>
      </c>
    </row>
    <row r="2331" spans="1:2">
      <c r="A2331" s="273" t="s">
        <v>3125</v>
      </c>
      <c r="B2331" s="831">
        <v>45739</v>
      </c>
    </row>
    <row r="2332" spans="1:2">
      <c r="A2332" s="266" t="s">
        <v>3126</v>
      </c>
    </row>
    <row r="2333" spans="1:2">
      <c r="A2333" s="266" t="s">
        <v>3127</v>
      </c>
    </row>
    <row r="2334" spans="1:2">
      <c r="A2334" s="273" t="s">
        <v>3128</v>
      </c>
      <c r="B2334" s="831">
        <v>45739</v>
      </c>
    </row>
    <row r="2335" spans="1:2">
      <c r="A2335" s="266" t="s">
        <v>3129</v>
      </c>
    </row>
    <row r="2336" spans="1:2">
      <c r="A2336" s="266" t="s">
        <v>3130</v>
      </c>
    </row>
    <row r="2337" spans="1:2">
      <c r="A2337" s="266" t="s">
        <v>3131</v>
      </c>
    </row>
    <row r="2338" spans="1:2">
      <c r="A2338" s="266" t="s">
        <v>3132</v>
      </c>
    </row>
    <row r="2339" spans="1:2">
      <c r="A2339" s="266" t="s">
        <v>3133</v>
      </c>
    </row>
    <row r="2340" spans="1:2">
      <c r="A2340" s="266" t="s">
        <v>3134</v>
      </c>
    </row>
    <row r="2341" spans="1:2">
      <c r="A2341" s="266" t="s">
        <v>3135</v>
      </c>
    </row>
    <row r="2342" spans="1:2">
      <c r="A2342" s="266" t="s">
        <v>3136</v>
      </c>
    </row>
    <row r="2343" spans="1:2">
      <c r="A2343" s="266" t="s">
        <v>3137</v>
      </c>
    </row>
    <row r="2344" spans="1:2">
      <c r="A2344" s="273" t="s">
        <v>3138</v>
      </c>
      <c r="B2344" s="831">
        <v>45922</v>
      </c>
    </row>
    <row r="2345" spans="1:2">
      <c r="A2345" s="266" t="s">
        <v>3139</v>
      </c>
    </row>
    <row r="2346" spans="1:2">
      <c r="A2346" s="273" t="s">
        <v>3140</v>
      </c>
      <c r="B2346" s="831">
        <v>45921</v>
      </c>
    </row>
    <row r="2347" spans="1:2">
      <c r="A2347" s="266" t="s">
        <v>3141</v>
      </c>
    </row>
    <row r="2348" spans="1:2">
      <c r="A2348" s="266" t="s">
        <v>3142</v>
      </c>
    </row>
    <row r="2349" spans="1:2">
      <c r="A2349" s="266" t="s">
        <v>3143</v>
      </c>
    </row>
    <row r="2350" spans="1:2">
      <c r="A2350" s="266" t="s">
        <v>3144</v>
      </c>
    </row>
    <row r="2351" spans="1:2">
      <c r="A2351" s="266" t="s">
        <v>3145</v>
      </c>
    </row>
    <row r="2352" spans="1:2">
      <c r="A2352" s="273" t="s">
        <v>3146</v>
      </c>
      <c r="B2352" s="831">
        <v>45832</v>
      </c>
    </row>
    <row r="2353" spans="1:2">
      <c r="A2353" s="266" t="s">
        <v>3147</v>
      </c>
    </row>
    <row r="2354" spans="1:2">
      <c r="A2354" s="266" t="s">
        <v>3148</v>
      </c>
    </row>
    <row r="2355" spans="1:2">
      <c r="A2355" s="273" t="s">
        <v>3149</v>
      </c>
      <c r="B2355" s="831">
        <v>46013</v>
      </c>
    </row>
    <row r="2356" spans="1:2">
      <c r="A2356" s="266" t="s">
        <v>3150</v>
      </c>
    </row>
    <row r="2357" spans="1:2">
      <c r="A2357" s="266" t="s">
        <v>3151</v>
      </c>
    </row>
    <row r="2358" spans="1:2">
      <c r="A2358" s="273" t="s">
        <v>3152</v>
      </c>
      <c r="B2358" s="831">
        <v>45923</v>
      </c>
    </row>
    <row r="2359" spans="1:2">
      <c r="A2359" s="266" t="s">
        <v>3153</v>
      </c>
    </row>
    <row r="2360" spans="1:2">
      <c r="A2360" s="266" t="s">
        <v>3154</v>
      </c>
    </row>
    <row r="2361" spans="1:2">
      <c r="A2361" s="273" t="s">
        <v>3155</v>
      </c>
      <c r="B2361" s="831">
        <v>45831</v>
      </c>
    </row>
    <row r="2362" spans="1:2">
      <c r="A2362" s="266" t="s">
        <v>3156</v>
      </c>
    </row>
    <row r="2363" spans="1:2">
      <c r="A2363" s="266" t="s">
        <v>3157</v>
      </c>
    </row>
    <row r="2364" spans="1:2">
      <c r="A2364" s="266" t="s">
        <v>3158</v>
      </c>
    </row>
    <row r="2365" spans="1:2">
      <c r="A2365" s="266" t="s">
        <v>3159</v>
      </c>
    </row>
    <row r="2366" spans="1:2">
      <c r="A2366" s="266" t="s">
        <v>3160</v>
      </c>
    </row>
    <row r="2367" spans="1:2">
      <c r="A2367" s="266" t="s">
        <v>3161</v>
      </c>
    </row>
    <row r="2368" spans="1:2">
      <c r="A2368" s="266" t="s">
        <v>3162</v>
      </c>
    </row>
    <row r="2369" spans="1:1">
      <c r="A2369" s="266" t="s">
        <v>3163</v>
      </c>
    </row>
    <row r="2370" spans="1:1">
      <c r="A2370" s="266" t="s">
        <v>3164</v>
      </c>
    </row>
    <row r="2371" spans="1:1">
      <c r="A2371" s="266" t="s">
        <v>3165</v>
      </c>
    </row>
    <row r="2372" spans="1:1">
      <c r="A2372" s="266" t="s">
        <v>3166</v>
      </c>
    </row>
    <row r="2373" spans="1:1">
      <c r="A2373" s="266" t="s">
        <v>3167</v>
      </c>
    </row>
    <row r="2374" spans="1:1">
      <c r="A2374" s="266" t="s">
        <v>3168</v>
      </c>
    </row>
    <row r="2375" spans="1:1">
      <c r="A2375" s="266" t="s">
        <v>3169</v>
      </c>
    </row>
    <row r="2376" spans="1:1">
      <c r="A2376" s="266" t="s">
        <v>3170</v>
      </c>
    </row>
    <row r="2377" spans="1:1">
      <c r="A2377" s="266" t="s">
        <v>3171</v>
      </c>
    </row>
    <row r="2378" spans="1:1">
      <c r="A2378" s="266" t="s">
        <v>3172</v>
      </c>
    </row>
    <row r="2379" spans="1:1">
      <c r="A2379" s="266" t="s">
        <v>3173</v>
      </c>
    </row>
    <row r="2380" spans="1:1">
      <c r="A2380" s="266" t="s">
        <v>3174</v>
      </c>
    </row>
    <row r="2381" spans="1:1">
      <c r="A2381" s="266" t="s">
        <v>3175</v>
      </c>
    </row>
    <row r="2382" spans="1:1">
      <c r="A2382" s="266" t="s">
        <v>3176</v>
      </c>
    </row>
    <row r="2383" spans="1:1">
      <c r="A2383" s="266" t="s">
        <v>3177</v>
      </c>
    </row>
    <row r="2384" spans="1:1">
      <c r="A2384" s="266" t="s">
        <v>3178</v>
      </c>
    </row>
    <row r="2385" spans="1:1">
      <c r="A2385" s="266" t="s">
        <v>3179</v>
      </c>
    </row>
    <row r="2386" spans="1:1">
      <c r="A2386" s="266" t="s">
        <v>3180</v>
      </c>
    </row>
    <row r="2387" spans="1:1">
      <c r="A2387" s="266" t="s">
        <v>3181</v>
      </c>
    </row>
    <row r="2388" spans="1:1">
      <c r="A2388" s="266" t="s">
        <v>3182</v>
      </c>
    </row>
    <row r="2389" spans="1:1">
      <c r="A2389" s="266" t="s">
        <v>3183</v>
      </c>
    </row>
    <row r="2390" spans="1:1">
      <c r="A2390" s="266" t="s">
        <v>3184</v>
      </c>
    </row>
    <row r="2391" spans="1:1">
      <c r="A2391" s="266" t="s">
        <v>3185</v>
      </c>
    </row>
    <row r="2392" spans="1:1">
      <c r="A2392" s="266" t="s">
        <v>3186</v>
      </c>
    </row>
    <row r="2393" spans="1:1">
      <c r="A2393" s="266" t="s">
        <v>3187</v>
      </c>
    </row>
    <row r="2394" spans="1:1">
      <c r="A2394" s="266" t="s">
        <v>3188</v>
      </c>
    </row>
    <row r="2395" spans="1:1">
      <c r="A2395" s="266" t="s">
        <v>3189</v>
      </c>
    </row>
    <row r="2396" spans="1:1">
      <c r="A2396" s="266" t="s">
        <v>3190</v>
      </c>
    </row>
    <row r="2397" spans="1:1">
      <c r="A2397" s="266" t="s">
        <v>3191</v>
      </c>
    </row>
    <row r="2398" spans="1:1">
      <c r="A2398" s="266" t="s">
        <v>3192</v>
      </c>
    </row>
    <row r="2399" spans="1:1">
      <c r="A2399" s="266" t="s">
        <v>3193</v>
      </c>
    </row>
    <row r="2400" spans="1:1">
      <c r="A2400" s="266" t="s">
        <v>3194</v>
      </c>
    </row>
    <row r="2401" spans="1:2">
      <c r="A2401" s="266" t="s">
        <v>3195</v>
      </c>
    </row>
    <row r="2402" spans="1:2">
      <c r="A2402" s="266" t="s">
        <v>3196</v>
      </c>
    </row>
    <row r="2403" spans="1:2">
      <c r="A2403" s="266" t="s">
        <v>3197</v>
      </c>
    </row>
    <row r="2404" spans="1:2">
      <c r="A2404" s="266" t="s">
        <v>3198</v>
      </c>
    </row>
    <row r="2405" spans="1:2">
      <c r="A2405" s="266" t="s">
        <v>3199</v>
      </c>
    </row>
    <row r="2406" spans="1:2">
      <c r="A2406" s="266" t="s">
        <v>3200</v>
      </c>
    </row>
    <row r="2407" spans="1:2">
      <c r="A2407" s="266" t="s">
        <v>3201</v>
      </c>
    </row>
    <row r="2408" spans="1:2">
      <c r="A2408" s="266" t="s">
        <v>3202</v>
      </c>
    </row>
    <row r="2409" spans="1:2">
      <c r="A2409" s="266" t="s">
        <v>3203</v>
      </c>
    </row>
    <row r="2410" spans="1:2">
      <c r="A2410" s="266" t="s">
        <v>3204</v>
      </c>
    </row>
    <row r="2411" spans="1:2">
      <c r="A2411" s="273" t="s">
        <v>3205</v>
      </c>
      <c r="B2411" s="831">
        <v>45740</v>
      </c>
    </row>
    <row r="2412" spans="1:2">
      <c r="A2412" s="266" t="s">
        <v>3206</v>
      </c>
    </row>
    <row r="2413" spans="1:2">
      <c r="A2413" s="273" t="s">
        <v>3207</v>
      </c>
      <c r="B2413" s="831">
        <v>45740</v>
      </c>
    </row>
    <row r="2414" spans="1:2">
      <c r="A2414" s="266" t="s">
        <v>3208</v>
      </c>
    </row>
    <row r="2415" spans="1:2">
      <c r="A2415" s="273" t="s">
        <v>3209</v>
      </c>
      <c r="B2415" s="831">
        <v>45922</v>
      </c>
    </row>
    <row r="2416" spans="1:2">
      <c r="A2416" s="266" t="s">
        <v>3210</v>
      </c>
    </row>
    <row r="2417" spans="1:2">
      <c r="A2417" s="266" t="s">
        <v>3211</v>
      </c>
    </row>
    <row r="2418" spans="1:2">
      <c r="A2418" s="266" t="s">
        <v>3212</v>
      </c>
    </row>
    <row r="2419" spans="1:2">
      <c r="A2419" s="266" t="s">
        <v>3213</v>
      </c>
    </row>
    <row r="2420" spans="1:2">
      <c r="A2420" s="266" t="s">
        <v>3214</v>
      </c>
    </row>
    <row r="2421" spans="1:2">
      <c r="A2421" s="266" t="s">
        <v>3215</v>
      </c>
    </row>
    <row r="2422" spans="1:2">
      <c r="A2422" s="266" t="s">
        <v>3216</v>
      </c>
    </row>
    <row r="2423" spans="1:2">
      <c r="A2423" s="266" t="s">
        <v>3217</v>
      </c>
    </row>
    <row r="2424" spans="1:2">
      <c r="A2424" s="266" t="s">
        <v>3218</v>
      </c>
    </row>
    <row r="2425" spans="1:2">
      <c r="A2425" s="266" t="s">
        <v>3219</v>
      </c>
    </row>
    <row r="2426" spans="1:2">
      <c r="A2426" s="266" t="s">
        <v>3220</v>
      </c>
    </row>
    <row r="2427" spans="1:2">
      <c r="A2427" s="273" t="s">
        <v>3221</v>
      </c>
      <c r="B2427" s="831">
        <v>45922</v>
      </c>
    </row>
    <row r="2428" spans="1:2">
      <c r="A2428" s="273" t="s">
        <v>3222</v>
      </c>
      <c r="B2428" s="831">
        <v>45924</v>
      </c>
    </row>
    <row r="2429" spans="1:2">
      <c r="A2429" s="266" t="s">
        <v>3223</v>
      </c>
    </row>
    <row r="2430" spans="1:2">
      <c r="A2430" s="266" t="s">
        <v>3224</v>
      </c>
    </row>
    <row r="2431" spans="1:2">
      <c r="A2431" s="273" t="s">
        <v>3225</v>
      </c>
      <c r="B2431" s="831">
        <v>45740</v>
      </c>
    </row>
    <row r="2432" spans="1:2">
      <c r="A2432" s="273" t="s">
        <v>3226</v>
      </c>
      <c r="B2432" s="831">
        <v>45922</v>
      </c>
    </row>
    <row r="2433" spans="1:2">
      <c r="A2433" s="273" t="s">
        <v>3227</v>
      </c>
      <c r="B2433" s="831">
        <v>46013</v>
      </c>
    </row>
    <row r="2434" spans="1:2">
      <c r="A2434" s="266" t="s">
        <v>3228</v>
      </c>
    </row>
    <row r="2435" spans="1:2">
      <c r="A2435" s="266" t="s">
        <v>3229</v>
      </c>
    </row>
    <row r="2436" spans="1:2">
      <c r="A2436" s="266" t="s">
        <v>3230</v>
      </c>
    </row>
    <row r="2437" spans="1:2">
      <c r="A2437" s="266" t="s">
        <v>3231</v>
      </c>
    </row>
    <row r="2438" spans="1:2">
      <c r="A2438" s="266" t="s">
        <v>3232</v>
      </c>
    </row>
    <row r="2439" spans="1:2">
      <c r="A2439" s="266" t="s">
        <v>3233</v>
      </c>
    </row>
    <row r="2440" spans="1:2">
      <c r="A2440" s="273" t="s">
        <v>3234</v>
      </c>
      <c r="B2440" s="831">
        <v>46013</v>
      </c>
    </row>
    <row r="2441" spans="1:2">
      <c r="A2441" s="266" t="s">
        <v>3235</v>
      </c>
    </row>
    <row r="2442" spans="1:2">
      <c r="A2442" s="266" t="s">
        <v>3236</v>
      </c>
    </row>
    <row r="2443" spans="1:2">
      <c r="A2443" s="266" t="s">
        <v>3237</v>
      </c>
    </row>
    <row r="2444" spans="1:2">
      <c r="A2444" s="266" t="s">
        <v>3238</v>
      </c>
    </row>
    <row r="2445" spans="1:2">
      <c r="A2445" s="266" t="s">
        <v>3239</v>
      </c>
    </row>
    <row r="2446" spans="1:2">
      <c r="A2446" s="266" t="s">
        <v>3240</v>
      </c>
    </row>
    <row r="2447" spans="1:2">
      <c r="A2447" s="266" t="s">
        <v>3241</v>
      </c>
    </row>
    <row r="2448" spans="1:2">
      <c r="A2448" s="266" t="s">
        <v>3242</v>
      </c>
    </row>
    <row r="2449" spans="1:2">
      <c r="A2449" s="266" t="s">
        <v>3243</v>
      </c>
    </row>
    <row r="2450" spans="1:2">
      <c r="A2450" s="266" t="s">
        <v>3244</v>
      </c>
    </row>
    <row r="2451" spans="1:2">
      <c r="A2451" s="266" t="s">
        <v>3245</v>
      </c>
    </row>
    <row r="2452" spans="1:2">
      <c r="A2452" s="273" t="s">
        <v>3246</v>
      </c>
      <c r="B2452" s="831">
        <v>46013</v>
      </c>
    </row>
    <row r="2453" spans="1:2">
      <c r="A2453" s="266" t="s">
        <v>3247</v>
      </c>
    </row>
    <row r="2454" spans="1:2">
      <c r="A2454" s="266" t="s">
        <v>3248</v>
      </c>
    </row>
    <row r="2455" spans="1:2">
      <c r="A2455" s="266" t="s">
        <v>3249</v>
      </c>
    </row>
    <row r="2456" spans="1:2">
      <c r="A2456" s="266" t="s">
        <v>3250</v>
      </c>
    </row>
    <row r="2457" spans="1:2">
      <c r="A2457" s="266" t="s">
        <v>3251</v>
      </c>
    </row>
    <row r="2458" spans="1:2">
      <c r="A2458" s="266" t="s">
        <v>3252</v>
      </c>
    </row>
    <row r="2459" spans="1:2">
      <c r="A2459" s="266" t="s">
        <v>3253</v>
      </c>
    </row>
    <row r="2460" spans="1:2">
      <c r="A2460" s="266" t="s">
        <v>3254</v>
      </c>
    </row>
    <row r="2461" spans="1:2">
      <c r="A2461" s="273" t="s">
        <v>3255</v>
      </c>
      <c r="B2461" s="831">
        <v>45829</v>
      </c>
    </row>
    <row r="2462" spans="1:2">
      <c r="A2462" s="273" t="s">
        <v>3256</v>
      </c>
      <c r="B2462" s="831">
        <v>45821</v>
      </c>
    </row>
    <row r="2463" spans="1:2">
      <c r="A2463" s="273" t="s">
        <v>3257</v>
      </c>
      <c r="B2463" s="831">
        <v>45918</v>
      </c>
    </row>
    <row r="2464" spans="1:2">
      <c r="A2464" s="266" t="s">
        <v>3258</v>
      </c>
    </row>
    <row r="2465" spans="1:2">
      <c r="A2465" s="273" t="s">
        <v>3259</v>
      </c>
      <c r="B2465" s="831">
        <v>45832</v>
      </c>
    </row>
    <row r="2466" spans="1:2">
      <c r="A2466" s="266" t="s">
        <v>3260</v>
      </c>
    </row>
    <row r="2467" spans="1:2">
      <c r="A2467" s="266" t="s">
        <v>3261</v>
      </c>
    </row>
    <row r="2468" spans="1:2">
      <c r="A2468" s="266" t="s">
        <v>3262</v>
      </c>
    </row>
    <row r="2469" spans="1:2">
      <c r="A2469" s="266" t="s">
        <v>3263</v>
      </c>
    </row>
    <row r="2470" spans="1:2">
      <c r="A2470" s="266" t="s">
        <v>3264</v>
      </c>
    </row>
    <row r="2471" spans="1:2">
      <c r="A2471" s="266" t="s">
        <v>3265</v>
      </c>
    </row>
    <row r="2472" spans="1:2">
      <c r="A2472" s="273" t="s">
        <v>3266</v>
      </c>
      <c r="B2472" s="831">
        <v>45740</v>
      </c>
    </row>
    <row r="2473" spans="1:2">
      <c r="A2473" s="266" t="s">
        <v>3267</v>
      </c>
    </row>
    <row r="2474" spans="1:2">
      <c r="A2474" s="273" t="s">
        <v>3268</v>
      </c>
      <c r="B2474" s="831">
        <v>45832</v>
      </c>
    </row>
    <row r="2475" spans="1:2">
      <c r="A2475" s="266" t="s">
        <v>3269</v>
      </c>
    </row>
    <row r="2476" spans="1:2">
      <c r="A2476" s="273" t="s">
        <v>3270</v>
      </c>
      <c r="B2476" s="831">
        <v>45732</v>
      </c>
    </row>
    <row r="2477" spans="1:2">
      <c r="A2477" s="266" t="s">
        <v>3271</v>
      </c>
    </row>
    <row r="2478" spans="1:2">
      <c r="A2478" s="266" t="s">
        <v>3272</v>
      </c>
    </row>
    <row r="2479" spans="1:2">
      <c r="A2479" s="266" t="s">
        <v>3273</v>
      </c>
    </row>
    <row r="2480" spans="1:2">
      <c r="A2480" s="266" t="s">
        <v>3274</v>
      </c>
    </row>
    <row r="2481" spans="1:2">
      <c r="A2481" s="266" t="s">
        <v>3275</v>
      </c>
    </row>
    <row r="2482" spans="1:2">
      <c r="A2482" s="273" t="s">
        <v>3276</v>
      </c>
      <c r="B2482" s="831">
        <v>45732</v>
      </c>
    </row>
    <row r="2483" spans="1:2">
      <c r="A2483" s="266" t="s">
        <v>3277</v>
      </c>
    </row>
    <row r="2484" spans="1:2">
      <c r="A2484" s="266" t="s">
        <v>3278</v>
      </c>
    </row>
    <row r="2485" spans="1:2">
      <c r="A2485" s="266" t="s">
        <v>3279</v>
      </c>
    </row>
    <row r="2486" spans="1:2">
      <c r="A2486" s="273" t="s">
        <v>3280</v>
      </c>
      <c r="B2486" s="831">
        <v>45732</v>
      </c>
    </row>
    <row r="2487" spans="1:2">
      <c r="A2487" s="266" t="s">
        <v>3281</v>
      </c>
    </row>
    <row r="2488" spans="1:2">
      <c r="A2488" s="266" t="s">
        <v>3282</v>
      </c>
    </row>
    <row r="2489" spans="1:2">
      <c r="A2489" s="266" t="s">
        <v>3283</v>
      </c>
    </row>
    <row r="2490" spans="1:2">
      <c r="A2490" s="266" t="s">
        <v>3284</v>
      </c>
    </row>
    <row r="2491" spans="1:2">
      <c r="A2491" s="266" t="s">
        <v>3285</v>
      </c>
    </row>
    <row r="2492" spans="1:2">
      <c r="A2492" s="273" t="s">
        <v>3286</v>
      </c>
      <c r="B2492" s="831">
        <v>46010</v>
      </c>
    </row>
    <row r="2493" spans="1:2">
      <c r="A2493" s="266" t="s">
        <v>3287</v>
      </c>
    </row>
    <row r="2494" spans="1:2">
      <c r="A2494" s="266" t="s">
        <v>3288</v>
      </c>
    </row>
    <row r="2495" spans="1:2">
      <c r="A2495" s="273" t="s">
        <v>3289</v>
      </c>
      <c r="B2495" s="831">
        <v>45732</v>
      </c>
    </row>
    <row r="2496" spans="1:2">
      <c r="A2496" s="273" t="s">
        <v>3290</v>
      </c>
      <c r="B2496" s="831">
        <v>45832</v>
      </c>
    </row>
    <row r="2497" spans="1:2">
      <c r="A2497" s="266" t="s">
        <v>3291</v>
      </c>
    </row>
    <row r="2498" spans="1:2">
      <c r="A2498" s="273" t="s">
        <v>3292</v>
      </c>
      <c r="B2498" s="831">
        <v>46006</v>
      </c>
    </row>
    <row r="2499" spans="1:2">
      <c r="A2499" s="266" t="s">
        <v>3293</v>
      </c>
    </row>
    <row r="2500" spans="1:2">
      <c r="A2500" s="266" t="s">
        <v>3294</v>
      </c>
    </row>
    <row r="2501" spans="1:2">
      <c r="A2501" s="266" t="s">
        <v>3295</v>
      </c>
    </row>
    <row r="2502" spans="1:2">
      <c r="A2502" s="266" t="s">
        <v>3296</v>
      </c>
    </row>
    <row r="2503" spans="1:2">
      <c r="A2503" s="266" t="s">
        <v>3297</v>
      </c>
    </row>
    <row r="2504" spans="1:2">
      <c r="A2504" s="266" t="s">
        <v>3298</v>
      </c>
    </row>
    <row r="2505" spans="1:2">
      <c r="A2505" s="266" t="s">
        <v>3299</v>
      </c>
    </row>
    <row r="2506" spans="1:2">
      <c r="A2506" s="266" t="s">
        <v>3300</v>
      </c>
    </row>
    <row r="2507" spans="1:2">
      <c r="A2507" s="266" t="s">
        <v>3301</v>
      </c>
    </row>
    <row r="2508" spans="1:2">
      <c r="A2508" s="273" t="s">
        <v>3302</v>
      </c>
      <c r="B2508" s="831">
        <v>46006</v>
      </c>
    </row>
    <row r="2509" spans="1:2">
      <c r="A2509" s="266" t="s">
        <v>3303</v>
      </c>
    </row>
    <row r="2510" spans="1:2">
      <c r="A2510" s="266" t="s">
        <v>3304</v>
      </c>
    </row>
    <row r="2511" spans="1:2">
      <c r="A2511" s="266" t="s">
        <v>3305</v>
      </c>
    </row>
    <row r="2512" spans="1:2">
      <c r="A2512" s="266" t="s">
        <v>3306</v>
      </c>
    </row>
    <row r="2513" spans="1:2">
      <c r="A2513" s="266" t="s">
        <v>3307</v>
      </c>
    </row>
    <row r="2514" spans="1:2">
      <c r="A2514" s="266" t="s">
        <v>3308</v>
      </c>
    </row>
    <row r="2515" spans="1:2">
      <c r="A2515" s="266" t="s">
        <v>3309</v>
      </c>
    </row>
    <row r="2516" spans="1:2">
      <c r="A2516" s="266" t="s">
        <v>3310</v>
      </c>
    </row>
    <row r="2517" spans="1:2">
      <c r="A2517" s="266" t="s">
        <v>3311</v>
      </c>
    </row>
    <row r="2518" spans="1:2">
      <c r="A2518" s="266" t="s">
        <v>3312</v>
      </c>
    </row>
    <row r="2519" spans="1:2">
      <c r="A2519" s="266" t="s">
        <v>3313</v>
      </c>
    </row>
    <row r="2520" spans="1:2">
      <c r="A2520" s="266" t="s">
        <v>3314</v>
      </c>
    </row>
    <row r="2521" spans="1:2">
      <c r="A2521" s="273" t="s">
        <v>3315</v>
      </c>
      <c r="B2521" s="831">
        <v>46010</v>
      </c>
    </row>
    <row r="2522" spans="1:2">
      <c r="A2522" s="266" t="s">
        <v>3316</v>
      </c>
    </row>
    <row r="2523" spans="1:2">
      <c r="A2523" s="273" t="s">
        <v>3317</v>
      </c>
      <c r="B2523" s="831">
        <v>45822</v>
      </c>
    </row>
    <row r="2524" spans="1:2">
      <c r="A2524" s="266" t="s">
        <v>3318</v>
      </c>
    </row>
    <row r="2525" spans="1:2">
      <c r="A2525" s="273" t="s">
        <v>3319</v>
      </c>
      <c r="B2525" s="831">
        <v>45923</v>
      </c>
    </row>
    <row r="2526" spans="1:2">
      <c r="A2526" s="273" t="s">
        <v>3320</v>
      </c>
      <c r="B2526" s="831">
        <v>45923</v>
      </c>
    </row>
    <row r="2527" spans="1:2">
      <c r="A2527" s="273" t="s">
        <v>3321</v>
      </c>
      <c r="B2527" s="831">
        <v>46014</v>
      </c>
    </row>
    <row r="2528" spans="1:2">
      <c r="A2528" s="266" t="s">
        <v>3322</v>
      </c>
    </row>
    <row r="2529" spans="1:2">
      <c r="A2529" s="266" t="s">
        <v>3323</v>
      </c>
    </row>
    <row r="2530" spans="1:2">
      <c r="A2530" s="266" t="s">
        <v>3324</v>
      </c>
    </row>
    <row r="2531" spans="1:2">
      <c r="A2531" s="273" t="s">
        <v>3325</v>
      </c>
      <c r="B2531" s="831">
        <v>46014</v>
      </c>
    </row>
    <row r="2532" spans="1:2">
      <c r="A2532" s="266" t="s">
        <v>3326</v>
      </c>
    </row>
    <row r="2533" spans="1:2">
      <c r="A2533" s="266" t="s">
        <v>3327</v>
      </c>
    </row>
    <row r="2534" spans="1:2">
      <c r="A2534" s="266" t="s">
        <v>3328</v>
      </c>
    </row>
    <row r="2535" spans="1:2">
      <c r="A2535" s="273" t="s">
        <v>3329</v>
      </c>
      <c r="B2535" s="831">
        <v>45919</v>
      </c>
    </row>
    <row r="2536" spans="1:2">
      <c r="A2536" s="266" t="s">
        <v>3330</v>
      </c>
    </row>
    <row r="2537" spans="1:2">
      <c r="A2537" s="266" t="s">
        <v>3331</v>
      </c>
    </row>
    <row r="2538" spans="1:2">
      <c r="A2538" s="266" t="s">
        <v>3332</v>
      </c>
    </row>
    <row r="2539" spans="1:2">
      <c r="A2539" s="266" t="s">
        <v>3333</v>
      </c>
    </row>
    <row r="2540" spans="1:2">
      <c r="A2540" s="266" t="s">
        <v>3334</v>
      </c>
    </row>
    <row r="2541" spans="1:2">
      <c r="A2541" s="266" t="s">
        <v>3335</v>
      </c>
    </row>
    <row r="2542" spans="1:2">
      <c r="A2542" s="266" t="s">
        <v>3336</v>
      </c>
    </row>
    <row r="2543" spans="1:2">
      <c r="A2543" s="266" t="s">
        <v>3337</v>
      </c>
    </row>
    <row r="2544" spans="1:2">
      <c r="A2544" s="266" t="s">
        <v>3338</v>
      </c>
    </row>
    <row r="2545" spans="1:2">
      <c r="A2545" s="266" t="s">
        <v>3339</v>
      </c>
    </row>
    <row r="2546" spans="1:2">
      <c r="A2546" s="266" t="s">
        <v>3340</v>
      </c>
    </row>
    <row r="2547" spans="1:2">
      <c r="A2547" s="273" t="s">
        <v>3341</v>
      </c>
      <c r="B2547" s="831">
        <v>45924</v>
      </c>
    </row>
    <row r="2548" spans="1:2">
      <c r="A2548" s="273" t="s">
        <v>3342</v>
      </c>
      <c r="B2548" s="831">
        <v>45924</v>
      </c>
    </row>
    <row r="2549" spans="1:2">
      <c r="A2549" s="266" t="s">
        <v>3343</v>
      </c>
    </row>
    <row r="2550" spans="1:2">
      <c r="A2550" s="266" t="s">
        <v>3344</v>
      </c>
    </row>
    <row r="2551" spans="1:2">
      <c r="A2551" s="266" t="s">
        <v>3345</v>
      </c>
    </row>
    <row r="2552" spans="1:2">
      <c r="A2552" s="266" t="s">
        <v>3346</v>
      </c>
    </row>
    <row r="2553" spans="1:2">
      <c r="A2553" s="266" t="s">
        <v>3347</v>
      </c>
    </row>
    <row r="2554" spans="1:2">
      <c r="A2554" s="273" t="s">
        <v>3348</v>
      </c>
      <c r="B2554" s="831">
        <v>45829</v>
      </c>
    </row>
    <row r="2555" spans="1:2">
      <c r="A2555" s="273" t="s">
        <v>3349</v>
      </c>
      <c r="B2555" s="831">
        <v>45829</v>
      </c>
    </row>
    <row r="2556" spans="1:2">
      <c r="A2556" s="266" t="s">
        <v>3350</v>
      </c>
    </row>
    <row r="2557" spans="1:2">
      <c r="A2557" s="266" t="s">
        <v>3351</v>
      </c>
    </row>
    <row r="2558" spans="1:2">
      <c r="A2558" s="266" t="s">
        <v>3352</v>
      </c>
    </row>
    <row r="2559" spans="1:2">
      <c r="A2559" s="266" t="s">
        <v>3353</v>
      </c>
    </row>
    <row r="2560" spans="1:2">
      <c r="A2560" s="266" t="s">
        <v>3354</v>
      </c>
    </row>
    <row r="2561" spans="1:1">
      <c r="A2561" s="266" t="s">
        <v>3355</v>
      </c>
    </row>
    <row r="2562" spans="1:1">
      <c r="A2562" s="266" t="s">
        <v>3356</v>
      </c>
    </row>
    <row r="2563" spans="1:1">
      <c r="A2563" s="266" t="s">
        <v>3357</v>
      </c>
    </row>
    <row r="2564" spans="1:1">
      <c r="A2564" s="266" t="s">
        <v>3358</v>
      </c>
    </row>
    <row r="2565" spans="1:1">
      <c r="A2565" s="266" t="s">
        <v>3359</v>
      </c>
    </row>
    <row r="2566" spans="1:1">
      <c r="A2566" s="266" t="s">
        <v>3360</v>
      </c>
    </row>
    <row r="2567" spans="1:1">
      <c r="A2567" s="266" t="s">
        <v>3361</v>
      </c>
    </row>
    <row r="2568" spans="1:1">
      <c r="A2568" s="266" t="s">
        <v>3362</v>
      </c>
    </row>
    <row r="2569" spans="1:1">
      <c r="A2569" s="266" t="s">
        <v>3363</v>
      </c>
    </row>
    <row r="2570" spans="1:1">
      <c r="A2570" s="266" t="s">
        <v>3364</v>
      </c>
    </row>
    <row r="2571" spans="1:1">
      <c r="A2571" s="266" t="s">
        <v>3365</v>
      </c>
    </row>
    <row r="2572" spans="1:1">
      <c r="A2572" s="266" t="s">
        <v>3366</v>
      </c>
    </row>
    <row r="2573" spans="1:1">
      <c r="A2573" s="266" t="s">
        <v>3367</v>
      </c>
    </row>
    <row r="2574" spans="1:1">
      <c r="A2574" s="266" t="s">
        <v>3368</v>
      </c>
    </row>
    <row r="2575" spans="1:1">
      <c r="A2575" s="266" t="s">
        <v>3369</v>
      </c>
    </row>
    <row r="2576" spans="1:1">
      <c r="A2576" s="266" t="s">
        <v>3370</v>
      </c>
    </row>
    <row r="2577" spans="1:2">
      <c r="A2577" s="266" t="s">
        <v>3371</v>
      </c>
    </row>
    <row r="2578" spans="1:2">
      <c r="A2578" s="266" t="s">
        <v>3372</v>
      </c>
    </row>
    <row r="2579" spans="1:2">
      <c r="A2579" s="266" t="s">
        <v>3373</v>
      </c>
    </row>
    <row r="2580" spans="1:2" s="271" customFormat="1">
      <c r="A2580" s="273" t="s">
        <v>3374</v>
      </c>
      <c r="B2580" s="831">
        <v>45832</v>
      </c>
    </row>
    <row r="2581" spans="1:2">
      <c r="A2581" s="273" t="s">
        <v>3375</v>
      </c>
      <c r="B2581" s="831">
        <v>45731</v>
      </c>
    </row>
    <row r="2582" spans="1:2" s="271" customFormat="1">
      <c r="A2582" s="266" t="s">
        <v>3376</v>
      </c>
      <c r="B2582" s="831"/>
    </row>
    <row r="2583" spans="1:2">
      <c r="A2583" s="266" t="s">
        <v>3377</v>
      </c>
    </row>
    <row r="2584" spans="1:2" s="271" customFormat="1">
      <c r="A2584" s="273" t="s">
        <v>3378</v>
      </c>
      <c r="B2584" s="831">
        <v>45924</v>
      </c>
    </row>
    <row r="2585" spans="1:2">
      <c r="A2585" s="273" t="s">
        <v>3379</v>
      </c>
      <c r="B2585" s="831">
        <v>45924</v>
      </c>
    </row>
    <row r="2586" spans="1:2">
      <c r="A2586" s="273" t="s">
        <v>3380</v>
      </c>
      <c r="B2586" s="831">
        <v>45924</v>
      </c>
    </row>
    <row r="2587" spans="1:2">
      <c r="A2587" s="273" t="s">
        <v>3381</v>
      </c>
      <c r="B2587" s="831">
        <v>45924</v>
      </c>
    </row>
    <row r="2588" spans="1:2">
      <c r="A2588" s="273" t="s">
        <v>3382</v>
      </c>
      <c r="B2588" s="831">
        <v>45828</v>
      </c>
    </row>
    <row r="2589" spans="1:2">
      <c r="A2589" s="273" t="s">
        <v>3383</v>
      </c>
      <c r="B2589" s="831">
        <v>45828</v>
      </c>
    </row>
    <row r="2590" spans="1:2">
      <c r="A2590" s="266" t="s">
        <v>3384</v>
      </c>
    </row>
    <row r="2591" spans="1:2">
      <c r="A2591" s="266" t="s">
        <v>3385</v>
      </c>
    </row>
    <row r="2592" spans="1:2">
      <c r="A2592" s="266" t="s">
        <v>3386</v>
      </c>
    </row>
    <row r="2593" spans="1:2">
      <c r="A2593" s="266" t="s">
        <v>3387</v>
      </c>
    </row>
    <row r="2594" spans="1:2">
      <c r="A2594" s="266" t="s">
        <v>3388</v>
      </c>
    </row>
    <row r="2595" spans="1:2">
      <c r="A2595" s="266" t="s">
        <v>3389</v>
      </c>
    </row>
    <row r="2596" spans="1:2">
      <c r="A2596" s="266" t="s">
        <v>3390</v>
      </c>
    </row>
    <row r="2597" spans="1:2">
      <c r="A2597" s="266" t="s">
        <v>3391</v>
      </c>
    </row>
    <row r="2598" spans="1:2">
      <c r="A2598" s="266" t="s">
        <v>3392</v>
      </c>
    </row>
    <row r="2599" spans="1:2">
      <c r="A2599" s="273" t="s">
        <v>3393</v>
      </c>
      <c r="B2599" s="831">
        <v>45914</v>
      </c>
    </row>
    <row r="2600" spans="1:2">
      <c r="A2600" s="273" t="s">
        <v>3394</v>
      </c>
      <c r="B2600" s="831">
        <v>45923</v>
      </c>
    </row>
    <row r="2601" spans="1:2">
      <c r="A2601" s="273" t="s">
        <v>3395</v>
      </c>
      <c r="B2601" s="831">
        <v>45924</v>
      </c>
    </row>
    <row r="2602" spans="1:2">
      <c r="A2602" s="273" t="s">
        <v>3396</v>
      </c>
      <c r="B2602" s="831">
        <v>45924</v>
      </c>
    </row>
    <row r="2603" spans="1:2">
      <c r="A2603" s="273" t="s">
        <v>3397</v>
      </c>
    </row>
    <row r="2604" spans="1:2">
      <c r="A2604" s="266" t="s">
        <v>3398</v>
      </c>
    </row>
    <row r="2605" spans="1:2" s="271" customFormat="1">
      <c r="A2605" s="266" t="s">
        <v>3399</v>
      </c>
      <c r="B2605" s="831"/>
    </row>
    <row r="2606" spans="1:2">
      <c r="A2606" s="266" t="s">
        <v>3400</v>
      </c>
    </row>
    <row r="2607" spans="1:2" s="271" customFormat="1">
      <c r="A2607" s="273" t="s">
        <v>3401</v>
      </c>
      <c r="B2607" s="831">
        <v>46015</v>
      </c>
    </row>
    <row r="2608" spans="1:2">
      <c r="A2608" s="266" t="s">
        <v>3402</v>
      </c>
    </row>
    <row r="2609" spans="1:2">
      <c r="A2609" s="266" t="s">
        <v>3403</v>
      </c>
    </row>
    <row r="2610" spans="1:2">
      <c r="A2610" s="273" t="s">
        <v>3404</v>
      </c>
      <c r="B2610" s="831">
        <v>45736</v>
      </c>
    </row>
    <row r="2611" spans="1:2">
      <c r="A2611" s="273" t="s">
        <v>3405</v>
      </c>
      <c r="B2611" s="831">
        <v>45736</v>
      </c>
    </row>
    <row r="2612" spans="1:2">
      <c r="A2612" s="273" t="s">
        <v>3406</v>
      </c>
      <c r="B2612" s="831">
        <v>46013</v>
      </c>
    </row>
    <row r="2613" spans="1:2">
      <c r="A2613" s="273" t="s">
        <v>3407</v>
      </c>
      <c r="B2613" s="831">
        <v>46013</v>
      </c>
    </row>
    <row r="2614" spans="1:2">
      <c r="A2614" s="266" t="s">
        <v>3408</v>
      </c>
    </row>
    <row r="2615" spans="1:2">
      <c r="A2615" s="266" t="s">
        <v>3409</v>
      </c>
    </row>
    <row r="2616" spans="1:2">
      <c r="A2616" s="266" t="s">
        <v>3410</v>
      </c>
    </row>
    <row r="2617" spans="1:2">
      <c r="A2617" s="266" t="s">
        <v>3411</v>
      </c>
    </row>
    <row r="2618" spans="1:2">
      <c r="A2618" s="266" t="s">
        <v>3412</v>
      </c>
    </row>
    <row r="2619" spans="1:2">
      <c r="A2619" s="266" t="s">
        <v>3413</v>
      </c>
    </row>
    <row r="2620" spans="1:2">
      <c r="A2620" s="266" t="s">
        <v>3414</v>
      </c>
    </row>
    <row r="2621" spans="1:2">
      <c r="A2621" s="266" t="s">
        <v>3415</v>
      </c>
    </row>
    <row r="2622" spans="1:2">
      <c r="A2622" s="266" t="s">
        <v>3416</v>
      </c>
    </row>
    <row r="2623" spans="1:2">
      <c r="A2623" s="266" t="s">
        <v>3417</v>
      </c>
    </row>
    <row r="2624" spans="1:2">
      <c r="A2624" s="266" t="s">
        <v>3418</v>
      </c>
    </row>
    <row r="2625" spans="1:2">
      <c r="A2625" s="273" t="s">
        <v>3419</v>
      </c>
      <c r="B2625" s="831">
        <v>45822</v>
      </c>
    </row>
    <row r="2626" spans="1:2">
      <c r="A2626" s="266" t="s">
        <v>3420</v>
      </c>
    </row>
    <row r="2627" spans="1:2">
      <c r="A2627" s="266" t="s">
        <v>3421</v>
      </c>
    </row>
    <row r="2628" spans="1:2">
      <c r="A2628" s="266" t="s">
        <v>3422</v>
      </c>
    </row>
    <row r="2629" spans="1:2">
      <c r="A2629" s="838" t="s">
        <v>1084</v>
      </c>
    </row>
    <row r="2630" spans="1:2">
      <c r="A2630" s="266" t="s">
        <v>3423</v>
      </c>
    </row>
    <row r="2631" spans="1:2">
      <c r="A2631" s="266" t="s">
        <v>3424</v>
      </c>
    </row>
    <row r="2632" spans="1:2">
      <c r="A2632" s="266" t="s">
        <v>3425</v>
      </c>
    </row>
    <row r="2633" spans="1:2">
      <c r="A2633" s="266" t="s">
        <v>3426</v>
      </c>
    </row>
    <row r="2634" spans="1:2">
      <c r="A2634" s="266" t="s">
        <v>3427</v>
      </c>
    </row>
    <row r="2635" spans="1:2">
      <c r="A2635" s="266" t="s">
        <v>3428</v>
      </c>
    </row>
    <row r="2636" spans="1:2">
      <c r="A2636" s="266" t="s">
        <v>3429</v>
      </c>
    </row>
    <row r="2637" spans="1:2">
      <c r="A2637" s="266" t="s">
        <v>3430</v>
      </c>
    </row>
    <row r="2638" spans="1:2">
      <c r="A2638" s="266" t="s">
        <v>3431</v>
      </c>
    </row>
    <row r="2639" spans="1:2">
      <c r="A2639" s="266" t="s">
        <v>3432</v>
      </c>
    </row>
    <row r="2640" spans="1:2">
      <c r="A2640" s="266" t="s">
        <v>3433</v>
      </c>
    </row>
    <row r="2641" spans="1:2">
      <c r="A2641" s="266" t="s">
        <v>3434</v>
      </c>
    </row>
    <row r="2642" spans="1:2">
      <c r="A2642" s="266" t="s">
        <v>3435</v>
      </c>
    </row>
    <row r="2643" spans="1:2">
      <c r="A2643" s="266" t="s">
        <v>3436</v>
      </c>
    </row>
    <row r="2644" spans="1:2">
      <c r="A2644" s="266" t="s">
        <v>3437</v>
      </c>
    </row>
    <row r="2645" spans="1:2">
      <c r="A2645" s="266" t="s">
        <v>3438</v>
      </c>
    </row>
    <row r="2646" spans="1:2">
      <c r="A2646" s="266" t="s">
        <v>3439</v>
      </c>
    </row>
    <row r="2647" spans="1:2">
      <c r="A2647" s="266" t="s">
        <v>3440</v>
      </c>
    </row>
    <row r="2648" spans="1:2">
      <c r="A2648" s="266" t="s">
        <v>3441</v>
      </c>
    </row>
    <row r="2649" spans="1:2">
      <c r="A2649" s="266" t="s">
        <v>3442</v>
      </c>
    </row>
    <row r="2650" spans="1:2">
      <c r="A2650" s="266" t="s">
        <v>3443</v>
      </c>
    </row>
    <row r="2651" spans="1:2">
      <c r="A2651" s="266" t="s">
        <v>3444</v>
      </c>
    </row>
    <row r="2652" spans="1:2">
      <c r="A2652" s="266" t="s">
        <v>3445</v>
      </c>
    </row>
    <row r="2653" spans="1:2">
      <c r="A2653" s="266" t="s">
        <v>3446</v>
      </c>
    </row>
    <row r="2654" spans="1:2">
      <c r="A2654" s="275" t="s">
        <v>3447</v>
      </c>
      <c r="B2654" s="831">
        <v>45738</v>
      </c>
    </row>
    <row r="2655" spans="1:2">
      <c r="A2655" s="266" t="s">
        <v>3448</v>
      </c>
    </row>
    <row r="2656" spans="1:2">
      <c r="A2656" s="266" t="s">
        <v>3449</v>
      </c>
    </row>
    <row r="2657" spans="1:1">
      <c r="A2657" s="266" t="s">
        <v>3450</v>
      </c>
    </row>
    <row r="2658" spans="1:1">
      <c r="A2658" s="266" t="s">
        <v>3451</v>
      </c>
    </row>
    <row r="2659" spans="1:1">
      <c r="A2659" s="266" t="s">
        <v>3452</v>
      </c>
    </row>
    <row r="2660" spans="1:1">
      <c r="A2660" s="266" t="s">
        <v>3453</v>
      </c>
    </row>
    <row r="2661" spans="1:1">
      <c r="A2661" s="266" t="s">
        <v>3454</v>
      </c>
    </row>
    <row r="2662" spans="1:1">
      <c r="A2662" s="266" t="s">
        <v>3455</v>
      </c>
    </row>
    <row r="2663" spans="1:1">
      <c r="A2663" s="266" t="s">
        <v>3456</v>
      </c>
    </row>
    <row r="2664" spans="1:1">
      <c r="A2664" s="266" t="s">
        <v>3457</v>
      </c>
    </row>
    <row r="2665" spans="1:1">
      <c r="A2665" s="266" t="s">
        <v>3458</v>
      </c>
    </row>
    <row r="2666" spans="1:1">
      <c r="A2666" s="266" t="s">
        <v>3459</v>
      </c>
    </row>
    <row r="2667" spans="1:1">
      <c r="A2667" s="266" t="s">
        <v>3460</v>
      </c>
    </row>
    <row r="2668" spans="1:1">
      <c r="A2668" s="266" t="s">
        <v>3461</v>
      </c>
    </row>
    <row r="2669" spans="1:1">
      <c r="A2669" s="266" t="s">
        <v>3462</v>
      </c>
    </row>
    <row r="2670" spans="1:1">
      <c r="A2670" s="266" t="s">
        <v>3463</v>
      </c>
    </row>
    <row r="2671" spans="1:1">
      <c r="A2671" s="266" t="s">
        <v>3464</v>
      </c>
    </row>
    <row r="2672" spans="1:1">
      <c r="A2672" s="266" t="s">
        <v>3465</v>
      </c>
    </row>
    <row r="2673" spans="1:2">
      <c r="A2673" s="266" t="s">
        <v>3466</v>
      </c>
    </row>
    <row r="2674" spans="1:2">
      <c r="A2674" s="266" t="s">
        <v>3467</v>
      </c>
    </row>
    <row r="2675" spans="1:2">
      <c r="A2675" s="266" t="s">
        <v>3468</v>
      </c>
    </row>
    <row r="2676" spans="1:2">
      <c r="A2676" s="266" t="s">
        <v>3469</v>
      </c>
    </row>
    <row r="2677" spans="1:2">
      <c r="A2677" s="275" t="s">
        <v>3470</v>
      </c>
      <c r="B2677" s="831">
        <v>46008</v>
      </c>
    </row>
    <row r="2678" spans="1:2">
      <c r="A2678" s="275" t="s">
        <v>3471</v>
      </c>
      <c r="B2678" s="831">
        <v>46015</v>
      </c>
    </row>
    <row r="2679" spans="1:2">
      <c r="A2679" s="275" t="s">
        <v>3472</v>
      </c>
      <c r="B2679" s="831">
        <v>45921</v>
      </c>
    </row>
    <row r="2680" spans="1:2">
      <c r="A2680" s="266" t="s">
        <v>3473</v>
      </c>
    </row>
    <row r="2681" spans="1:2" s="266" customFormat="1">
      <c r="A2681" s="266" t="s">
        <v>3474</v>
      </c>
      <c r="B2681" s="831"/>
    </row>
    <row r="2682" spans="1:2">
      <c r="A2682" s="266" t="s">
        <v>3475</v>
      </c>
    </row>
    <row r="2683" spans="1:2" s="266" customFormat="1">
      <c r="A2683" s="275" t="s">
        <v>3476</v>
      </c>
      <c r="B2683" s="831">
        <v>45828</v>
      </c>
    </row>
    <row r="2684" spans="1:2">
      <c r="A2684" s="275" t="s">
        <v>3477</v>
      </c>
      <c r="B2684" s="831">
        <v>45828</v>
      </c>
    </row>
    <row r="2685" spans="1:2">
      <c r="A2685" s="275" t="s">
        <v>3478</v>
      </c>
      <c r="B2685" s="831">
        <v>45738</v>
      </c>
    </row>
    <row r="2686" spans="1:2">
      <c r="A2686" s="266" t="s">
        <v>3479</v>
      </c>
    </row>
    <row r="2687" spans="1:2">
      <c r="A2687" s="275" t="s">
        <v>3480</v>
      </c>
      <c r="B2687" s="831">
        <v>45916</v>
      </c>
    </row>
    <row r="2688" spans="1:2">
      <c r="A2688" s="275" t="s">
        <v>3481</v>
      </c>
      <c r="B2688" s="831">
        <v>46008</v>
      </c>
    </row>
    <row r="2689" spans="1:2">
      <c r="A2689" s="275" t="s">
        <v>3482</v>
      </c>
      <c r="B2689" s="831">
        <v>45738</v>
      </c>
    </row>
    <row r="2690" spans="1:2">
      <c r="A2690" s="266" t="s">
        <v>3483</v>
      </c>
    </row>
    <row r="2691" spans="1:2">
      <c r="A2691" s="266" t="s">
        <v>3484</v>
      </c>
    </row>
    <row r="2692" spans="1:2" s="266" customFormat="1">
      <c r="A2692" s="266" t="s">
        <v>3485</v>
      </c>
      <c r="B2692" s="831"/>
    </row>
    <row r="2693" spans="1:2">
      <c r="A2693" s="266" t="s">
        <v>3486</v>
      </c>
    </row>
    <row r="2694" spans="1:2">
      <c r="A2694" s="266" t="s">
        <v>3487</v>
      </c>
    </row>
    <row r="2695" spans="1:2">
      <c r="A2695" s="266" t="s">
        <v>3488</v>
      </c>
    </row>
    <row r="2696" spans="1:2">
      <c r="A2696" s="266" t="s">
        <v>3489</v>
      </c>
    </row>
    <row r="2697" spans="1:2">
      <c r="A2697" s="266" t="s">
        <v>3490</v>
      </c>
    </row>
    <row r="2698" spans="1:2">
      <c r="A2698" s="275" t="s">
        <v>3491</v>
      </c>
      <c r="B2698" s="831">
        <v>45733</v>
      </c>
    </row>
    <row r="2699" spans="1:2">
      <c r="A2699" s="266" t="s">
        <v>3492</v>
      </c>
    </row>
    <row r="2700" spans="1:2">
      <c r="A2700" s="266" t="s">
        <v>3493</v>
      </c>
    </row>
    <row r="2701" spans="1:2">
      <c r="A2701" s="266" t="s">
        <v>3494</v>
      </c>
    </row>
    <row r="2702" spans="1:2">
      <c r="A2702" s="266" t="s">
        <v>3495</v>
      </c>
    </row>
    <row r="2703" spans="1:2">
      <c r="A2703" s="266" t="s">
        <v>3496</v>
      </c>
    </row>
    <row r="2704" spans="1:2">
      <c r="A2704" s="266" t="s">
        <v>3497</v>
      </c>
    </row>
    <row r="2705" spans="1:2">
      <c r="A2705" s="266" t="s">
        <v>3498</v>
      </c>
    </row>
    <row r="2706" spans="1:2">
      <c r="A2706" s="266" t="s">
        <v>3499</v>
      </c>
    </row>
    <row r="2707" spans="1:2">
      <c r="A2707" s="266" t="s">
        <v>3500</v>
      </c>
    </row>
    <row r="2708" spans="1:2">
      <c r="A2708" s="266" t="s">
        <v>3501</v>
      </c>
    </row>
    <row r="2709" spans="1:2">
      <c r="A2709" s="275" t="s">
        <v>3502</v>
      </c>
      <c r="B2709" s="831">
        <v>46012</v>
      </c>
    </row>
    <row r="2710" spans="1:2" s="266" customFormat="1">
      <c r="A2710" s="275" t="s">
        <v>3503</v>
      </c>
      <c r="B2710" s="831">
        <v>46012</v>
      </c>
    </row>
    <row r="2711" spans="1:2">
      <c r="A2711" s="275" t="s">
        <v>3504</v>
      </c>
      <c r="B2711" s="831">
        <v>46012</v>
      </c>
    </row>
    <row r="2712" spans="1:2">
      <c r="A2712" s="275" t="s">
        <v>3505</v>
      </c>
      <c r="B2712" s="831">
        <v>46012</v>
      </c>
    </row>
    <row r="2713" spans="1:2">
      <c r="A2713" s="275" t="s">
        <v>3506</v>
      </c>
      <c r="B2713" s="831">
        <v>46012</v>
      </c>
    </row>
    <row r="2714" spans="1:2">
      <c r="A2714" s="266" t="s">
        <v>3507</v>
      </c>
    </row>
    <row r="2715" spans="1:2">
      <c r="A2715" s="275" t="s">
        <v>3508</v>
      </c>
      <c r="B2715" s="831">
        <v>45830</v>
      </c>
    </row>
    <row r="2716" spans="1:2">
      <c r="A2716" s="275" t="s">
        <v>3509</v>
      </c>
      <c r="B2716" s="831">
        <v>46012</v>
      </c>
    </row>
    <row r="2717" spans="1:2">
      <c r="A2717" s="266" t="s">
        <v>3510</v>
      </c>
    </row>
    <row r="2718" spans="1:2">
      <c r="A2718" s="275" t="s">
        <v>3511</v>
      </c>
      <c r="B2718" s="831">
        <v>45740</v>
      </c>
    </row>
    <row r="2719" spans="1:2">
      <c r="A2719" s="275" t="s">
        <v>3512</v>
      </c>
      <c r="B2719" s="831">
        <v>45740</v>
      </c>
    </row>
    <row r="2720" spans="1:2">
      <c r="A2720" s="266" t="s">
        <v>3513</v>
      </c>
    </row>
    <row r="2721" spans="1:2">
      <c r="A2721" s="275" t="s">
        <v>3514</v>
      </c>
      <c r="B2721" s="831">
        <v>45740</v>
      </c>
    </row>
    <row r="2722" spans="1:2">
      <c r="A2722" s="275" t="s">
        <v>3515</v>
      </c>
      <c r="B2722" s="831">
        <v>45740</v>
      </c>
    </row>
    <row r="2723" spans="1:2">
      <c r="A2723" s="266" t="s">
        <v>3516</v>
      </c>
    </row>
    <row r="2724" spans="1:2">
      <c r="A2724" s="266" t="s">
        <v>3517</v>
      </c>
    </row>
    <row r="2725" spans="1:2">
      <c r="A2725" s="275" t="s">
        <v>3518</v>
      </c>
      <c r="B2725" s="831">
        <v>45738</v>
      </c>
    </row>
    <row r="2726" spans="1:2">
      <c r="A2726" s="266" t="s">
        <v>3519</v>
      </c>
    </row>
    <row r="2727" spans="1:2">
      <c r="A2727" s="266" t="s">
        <v>3520</v>
      </c>
    </row>
    <row r="2728" spans="1:2">
      <c r="A2728" s="266" t="s">
        <v>3521</v>
      </c>
    </row>
    <row r="2729" spans="1:2">
      <c r="A2729" s="266" t="s">
        <v>3522</v>
      </c>
    </row>
    <row r="2730" spans="1:2">
      <c r="A2730" s="275" t="s">
        <v>3523</v>
      </c>
      <c r="B2730" s="831">
        <v>45920</v>
      </c>
    </row>
    <row r="2731" spans="1:2">
      <c r="A2731" s="266" t="s">
        <v>3524</v>
      </c>
    </row>
    <row r="2732" spans="1:2">
      <c r="A2732" s="266" t="s">
        <v>3525</v>
      </c>
    </row>
    <row r="2733" spans="1:2">
      <c r="A2733" s="275" t="s">
        <v>3526</v>
      </c>
      <c r="B2733" s="831">
        <v>45830</v>
      </c>
    </row>
    <row r="2734" spans="1:2">
      <c r="A2734" s="266" t="s">
        <v>3527</v>
      </c>
    </row>
    <row r="2735" spans="1:2">
      <c r="A2735" s="266" t="s">
        <v>3528</v>
      </c>
    </row>
    <row r="2736" spans="1:2">
      <c r="A2736" s="266" t="s">
        <v>3529</v>
      </c>
    </row>
    <row r="2737" spans="1:2">
      <c r="A2737" s="266" t="s">
        <v>3530</v>
      </c>
    </row>
    <row r="2738" spans="1:2">
      <c r="A2738" s="266" t="s">
        <v>3531</v>
      </c>
    </row>
    <row r="2739" spans="1:2">
      <c r="A2739" s="266" t="s">
        <v>3532</v>
      </c>
    </row>
    <row r="2740" spans="1:2">
      <c r="A2740" s="266" t="s">
        <v>3533</v>
      </c>
    </row>
    <row r="2741" spans="1:2">
      <c r="A2741" s="266" t="s">
        <v>3534</v>
      </c>
    </row>
    <row r="2742" spans="1:2">
      <c r="A2742" s="266" t="s">
        <v>3535</v>
      </c>
    </row>
    <row r="2743" spans="1:2">
      <c r="A2743" s="275" t="s">
        <v>3536</v>
      </c>
      <c r="B2743" s="831">
        <v>45733</v>
      </c>
    </row>
    <row r="2744" spans="1:2">
      <c r="A2744" s="266" t="s">
        <v>3537</v>
      </c>
    </row>
    <row r="2745" spans="1:2">
      <c r="A2745" s="275" t="s">
        <v>3538</v>
      </c>
      <c r="B2745" s="831">
        <v>45830</v>
      </c>
    </row>
    <row r="2746" spans="1:2">
      <c r="A2746" s="275" t="s">
        <v>3539</v>
      </c>
      <c r="B2746" s="831">
        <v>45740</v>
      </c>
    </row>
    <row r="2747" spans="1:2">
      <c r="A2747" s="266" t="s">
        <v>3540</v>
      </c>
    </row>
    <row r="2748" spans="1:2">
      <c r="A2748" s="273" t="s">
        <v>3541</v>
      </c>
      <c r="B2748" s="831">
        <v>45740</v>
      </c>
    </row>
    <row r="2749" spans="1:2">
      <c r="A2749" s="266" t="s">
        <v>3542</v>
      </c>
    </row>
    <row r="2750" spans="1:2">
      <c r="A2750" s="266" t="s">
        <v>3543</v>
      </c>
    </row>
    <row r="2751" spans="1:2">
      <c r="A2751" s="266" t="s">
        <v>3544</v>
      </c>
    </row>
    <row r="2752" spans="1:2">
      <c r="A2752" s="275" t="s">
        <v>3545</v>
      </c>
      <c r="B2752" s="831">
        <v>45825</v>
      </c>
    </row>
    <row r="2753" spans="1:2">
      <c r="A2753" s="266" t="s">
        <v>3546</v>
      </c>
    </row>
    <row r="2754" spans="1:2">
      <c r="A2754" s="266" t="s">
        <v>3547</v>
      </c>
    </row>
    <row r="2755" spans="1:2">
      <c r="A2755" s="266" t="s">
        <v>3548</v>
      </c>
    </row>
    <row r="2756" spans="1:2">
      <c r="A2756" s="266" t="s">
        <v>3549</v>
      </c>
    </row>
    <row r="2757" spans="1:2">
      <c r="A2757" s="266" t="s">
        <v>3550</v>
      </c>
    </row>
    <row r="2758" spans="1:2">
      <c r="A2758" s="266" t="s">
        <v>3551</v>
      </c>
    </row>
    <row r="2759" spans="1:2">
      <c r="A2759" s="266" t="s">
        <v>3552</v>
      </c>
    </row>
    <row r="2760" spans="1:2">
      <c r="A2760" s="266" t="s">
        <v>3553</v>
      </c>
    </row>
    <row r="2761" spans="1:2">
      <c r="A2761" s="266" t="s">
        <v>3554</v>
      </c>
    </row>
    <row r="2762" spans="1:2">
      <c r="A2762" s="275" t="s">
        <v>3555</v>
      </c>
      <c r="B2762" s="831">
        <v>45740</v>
      </c>
    </row>
    <row r="2763" spans="1:2">
      <c r="A2763" s="266" t="s">
        <v>3556</v>
      </c>
    </row>
    <row r="2764" spans="1:2">
      <c r="A2764" s="266" t="s">
        <v>3557</v>
      </c>
    </row>
    <row r="2765" spans="1:2">
      <c r="A2765" s="266" t="s">
        <v>3558</v>
      </c>
    </row>
    <row r="2766" spans="1:2">
      <c r="A2766" s="266" t="s">
        <v>3559</v>
      </c>
    </row>
    <row r="2767" spans="1:2">
      <c r="A2767" s="275" t="s">
        <v>3560</v>
      </c>
      <c r="B2767" s="831">
        <v>45916</v>
      </c>
    </row>
    <row r="2768" spans="1:2">
      <c r="A2768" s="266" t="s">
        <v>3561</v>
      </c>
    </row>
    <row r="2769" spans="1:2">
      <c r="A2769" s="266" t="s">
        <v>3562</v>
      </c>
    </row>
    <row r="2770" spans="1:2">
      <c r="A2770" s="275" t="s">
        <v>3563</v>
      </c>
      <c r="B2770" s="831">
        <v>45737</v>
      </c>
    </row>
    <row r="2771" spans="1:2">
      <c r="A2771" s="266" t="s">
        <v>3564</v>
      </c>
    </row>
    <row r="2772" spans="1:2">
      <c r="A2772" s="266" t="s">
        <v>3565</v>
      </c>
    </row>
    <row r="2773" spans="1:2">
      <c r="A2773" s="266" t="s">
        <v>3566</v>
      </c>
    </row>
    <row r="2774" spans="1:2">
      <c r="A2774" s="266" t="s">
        <v>3567</v>
      </c>
    </row>
    <row r="2775" spans="1:2">
      <c r="A2775" s="266" t="s">
        <v>3568</v>
      </c>
    </row>
    <row r="2776" spans="1:2">
      <c r="A2776" s="266" t="s">
        <v>3569</v>
      </c>
    </row>
    <row r="2777" spans="1:2">
      <c r="A2777" s="266" t="s">
        <v>3570</v>
      </c>
    </row>
    <row r="2778" spans="1:2">
      <c r="A2778" s="266" t="s">
        <v>3571</v>
      </c>
    </row>
    <row r="2779" spans="1:2">
      <c r="A2779" s="266" t="s">
        <v>3572</v>
      </c>
    </row>
    <row r="2780" spans="1:2">
      <c r="A2780" s="266" t="s">
        <v>3573</v>
      </c>
    </row>
    <row r="2781" spans="1:2">
      <c r="A2781" s="266" t="s">
        <v>3574</v>
      </c>
    </row>
    <row r="2782" spans="1:2">
      <c r="A2782" s="266" t="s">
        <v>3575</v>
      </c>
    </row>
    <row r="2783" spans="1:2">
      <c r="A2783" s="266" t="s">
        <v>3576</v>
      </c>
    </row>
    <row r="2784" spans="1:2">
      <c r="A2784" s="266" t="s">
        <v>3577</v>
      </c>
    </row>
    <row r="2785" spans="1:2">
      <c r="A2785" s="266" t="s">
        <v>3578</v>
      </c>
    </row>
    <row r="2786" spans="1:2">
      <c r="A2786" s="266" t="s">
        <v>3579</v>
      </c>
    </row>
    <row r="2787" spans="1:2">
      <c r="A2787" s="266" t="s">
        <v>3580</v>
      </c>
    </row>
    <row r="2788" spans="1:2">
      <c r="A2788" s="266" t="s">
        <v>3581</v>
      </c>
    </row>
    <row r="2789" spans="1:2">
      <c r="A2789" s="266" t="s">
        <v>3582</v>
      </c>
    </row>
    <row r="2790" spans="1:2">
      <c r="A2790" s="266" t="s">
        <v>3583</v>
      </c>
    </row>
    <row r="2791" spans="1:2">
      <c r="A2791" s="266" t="s">
        <v>3584</v>
      </c>
    </row>
    <row r="2792" spans="1:2">
      <c r="A2792" s="266" t="s">
        <v>3585</v>
      </c>
    </row>
    <row r="2793" spans="1:2">
      <c r="A2793" s="266" t="s">
        <v>3586</v>
      </c>
    </row>
    <row r="2794" spans="1:2">
      <c r="A2794" s="275" t="s">
        <v>3587</v>
      </c>
      <c r="B2794" s="831">
        <v>46014</v>
      </c>
    </row>
    <row r="2795" spans="1:2">
      <c r="A2795" s="266" t="s">
        <v>3588</v>
      </c>
    </row>
    <row r="2796" spans="1:2">
      <c r="A2796" s="266" t="s">
        <v>3589</v>
      </c>
    </row>
    <row r="2797" spans="1:2">
      <c r="A2797" s="266" t="s">
        <v>3590</v>
      </c>
    </row>
    <row r="2798" spans="1:2">
      <c r="A2798" s="266" t="s">
        <v>3591</v>
      </c>
    </row>
    <row r="2799" spans="1:2">
      <c r="A2799" s="266" t="s">
        <v>3592</v>
      </c>
    </row>
    <row r="2800" spans="1:2">
      <c r="A2800" s="266" t="s">
        <v>3593</v>
      </c>
    </row>
    <row r="2801" spans="1:2">
      <c r="A2801" s="275" t="s">
        <v>3594</v>
      </c>
      <c r="B2801" s="831">
        <v>45739</v>
      </c>
    </row>
    <row r="2802" spans="1:2" s="266" customFormat="1">
      <c r="A2802" s="266" t="s">
        <v>3595</v>
      </c>
      <c r="B2802" s="831"/>
    </row>
    <row r="2803" spans="1:2">
      <c r="A2803" s="275" t="s">
        <v>3596</v>
      </c>
      <c r="B2803" s="831">
        <v>45829</v>
      </c>
    </row>
    <row r="2804" spans="1:2">
      <c r="A2804" s="266" t="s">
        <v>3597</v>
      </c>
    </row>
    <row r="2805" spans="1:2">
      <c r="A2805" s="266" t="s">
        <v>3598</v>
      </c>
    </row>
    <row r="2806" spans="1:2">
      <c r="A2806" s="266" t="s">
        <v>3599</v>
      </c>
    </row>
    <row r="2807" spans="1:2">
      <c r="A2807" s="266" t="s">
        <v>3600</v>
      </c>
    </row>
    <row r="2808" spans="1:2">
      <c r="A2808" s="266" t="s">
        <v>3601</v>
      </c>
    </row>
    <row r="2809" spans="1:2">
      <c r="A2809" s="275" t="s">
        <v>3602</v>
      </c>
      <c r="B2809" s="831">
        <v>45829</v>
      </c>
    </row>
    <row r="2810" spans="1:2">
      <c r="A2810" s="266" t="s">
        <v>3603</v>
      </c>
    </row>
    <row r="2811" spans="1:2">
      <c r="A2811" s="266" t="s">
        <v>3604</v>
      </c>
    </row>
    <row r="2812" spans="1:2">
      <c r="A2812" s="275" t="s">
        <v>3605</v>
      </c>
      <c r="B2812" s="831">
        <v>45831</v>
      </c>
    </row>
    <row r="2813" spans="1:2">
      <c r="A2813" s="275" t="s">
        <v>3606</v>
      </c>
      <c r="B2813" s="831">
        <v>45921</v>
      </c>
    </row>
    <row r="2814" spans="1:2">
      <c r="A2814" s="275" t="s">
        <v>3607</v>
      </c>
      <c r="B2814" s="831">
        <v>45921</v>
      </c>
    </row>
    <row r="2815" spans="1:2">
      <c r="A2815" s="275" t="s">
        <v>3608</v>
      </c>
      <c r="B2815" s="831">
        <v>45830</v>
      </c>
    </row>
    <row r="2816" spans="1:2" s="266" customFormat="1">
      <c r="A2816" s="266" t="s">
        <v>3609</v>
      </c>
      <c r="B2816" s="831"/>
    </row>
    <row r="2817" spans="1:2" s="266" customFormat="1">
      <c r="A2817" s="266" t="s">
        <v>3610</v>
      </c>
      <c r="B2817" s="831"/>
    </row>
    <row r="2818" spans="1:2">
      <c r="A2818" s="275" t="s">
        <v>3611</v>
      </c>
      <c r="B2818" s="831">
        <v>45831</v>
      </c>
    </row>
    <row r="2819" spans="1:2">
      <c r="A2819" s="266" t="s">
        <v>3612</v>
      </c>
    </row>
    <row r="2820" spans="1:2">
      <c r="A2820" s="275" t="s">
        <v>3613</v>
      </c>
      <c r="B2820" s="831">
        <v>45831</v>
      </c>
    </row>
    <row r="2821" spans="1:2">
      <c r="A2821" s="266" t="s">
        <v>3614</v>
      </c>
    </row>
    <row r="2822" spans="1:2">
      <c r="A2822" s="266" t="s">
        <v>3615</v>
      </c>
    </row>
    <row r="2823" spans="1:2">
      <c r="A2823" s="275" t="s">
        <v>3616</v>
      </c>
      <c r="B2823" s="831">
        <v>45789</v>
      </c>
    </row>
    <row r="2824" spans="1:2">
      <c r="A2824" s="275" t="s">
        <v>3617</v>
      </c>
      <c r="B2824" s="831">
        <v>45789</v>
      </c>
    </row>
    <row r="2825" spans="1:2">
      <c r="A2825" s="266" t="s">
        <v>3618</v>
      </c>
    </row>
    <row r="2826" spans="1:2">
      <c r="A2826" s="266" t="s">
        <v>3619</v>
      </c>
    </row>
    <row r="2827" spans="1:2">
      <c r="A2827" s="266" t="s">
        <v>3620</v>
      </c>
    </row>
    <row r="2828" spans="1:2">
      <c r="A2828" s="266" t="s">
        <v>3621</v>
      </c>
    </row>
    <row r="2829" spans="1:2">
      <c r="A2829" s="266" t="s">
        <v>3622</v>
      </c>
    </row>
    <row r="2830" spans="1:2">
      <c r="A2830" s="266" t="s">
        <v>3623</v>
      </c>
    </row>
    <row r="2831" spans="1:2">
      <c r="A2831" s="266" t="s">
        <v>3624</v>
      </c>
    </row>
    <row r="2832" spans="1:2">
      <c r="A2832" s="266" t="s">
        <v>3625</v>
      </c>
    </row>
    <row r="2833" spans="1:2">
      <c r="A2833" s="266" t="s">
        <v>3626</v>
      </c>
    </row>
    <row r="2834" spans="1:2">
      <c r="A2834" s="266" t="s">
        <v>3627</v>
      </c>
    </row>
    <row r="2835" spans="1:2">
      <c r="A2835" s="266" t="s">
        <v>3628</v>
      </c>
    </row>
    <row r="2836" spans="1:2">
      <c r="A2836" s="266" t="s">
        <v>3629</v>
      </c>
    </row>
    <row r="2837" spans="1:2">
      <c r="A2837" s="266" t="s">
        <v>3630</v>
      </c>
    </row>
    <row r="2838" spans="1:2">
      <c r="A2838" s="275" t="s">
        <v>3631</v>
      </c>
      <c r="B2838" s="831">
        <v>45832</v>
      </c>
    </row>
    <row r="2839" spans="1:2">
      <c r="A2839" s="266" t="s">
        <v>3632</v>
      </c>
    </row>
    <row r="2840" spans="1:2">
      <c r="A2840" s="266" t="s">
        <v>3633</v>
      </c>
    </row>
    <row r="2841" spans="1:2">
      <c r="A2841" s="266" t="s">
        <v>3634</v>
      </c>
    </row>
    <row r="2842" spans="1:2">
      <c r="A2842" s="266" t="s">
        <v>3635</v>
      </c>
    </row>
    <row r="2843" spans="1:2">
      <c r="A2843" s="266" t="s">
        <v>3636</v>
      </c>
    </row>
    <row r="2844" spans="1:2">
      <c r="A2844" s="266" t="s">
        <v>3637</v>
      </c>
    </row>
    <row r="2845" spans="1:2">
      <c r="A2845" s="266" t="s">
        <v>3638</v>
      </c>
    </row>
    <row r="2846" spans="1:2">
      <c r="A2846" s="266" t="s">
        <v>3639</v>
      </c>
    </row>
    <row r="2847" spans="1:2">
      <c r="A2847" s="266" t="s">
        <v>3640</v>
      </c>
    </row>
    <row r="2848" spans="1:2">
      <c r="A2848" s="275" t="s">
        <v>3641</v>
      </c>
      <c r="B2848" s="831">
        <v>45830</v>
      </c>
    </row>
    <row r="2849" spans="1:1">
      <c r="A2849" s="266" t="s">
        <v>3642</v>
      </c>
    </row>
    <row r="2850" spans="1:1">
      <c r="A2850" s="266" t="s">
        <v>3643</v>
      </c>
    </row>
    <row r="2851" spans="1:1">
      <c r="A2851" s="266" t="s">
        <v>3644</v>
      </c>
    </row>
    <row r="2852" spans="1:1">
      <c r="A2852" s="266" t="s">
        <v>3645</v>
      </c>
    </row>
    <row r="2853" spans="1:1">
      <c r="A2853" s="266" t="s">
        <v>3646</v>
      </c>
    </row>
    <row r="2854" spans="1:1">
      <c r="A2854" s="266" t="s">
        <v>3647</v>
      </c>
    </row>
    <row r="2855" spans="1:1">
      <c r="A2855" s="266" t="s">
        <v>3648</v>
      </c>
    </row>
    <row r="2856" spans="1:1">
      <c r="A2856" s="266" t="s">
        <v>3649</v>
      </c>
    </row>
    <row r="2857" spans="1:1">
      <c r="A2857" s="266" t="s">
        <v>3650</v>
      </c>
    </row>
    <row r="2858" spans="1:1">
      <c r="A2858" s="266" t="s">
        <v>3651</v>
      </c>
    </row>
    <row r="2859" spans="1:1">
      <c r="A2859" s="266" t="s">
        <v>3652</v>
      </c>
    </row>
    <row r="2860" spans="1:1">
      <c r="A2860" s="266" t="s">
        <v>3653</v>
      </c>
    </row>
    <row r="2861" spans="1:1">
      <c r="A2861" s="266" t="s">
        <v>3654</v>
      </c>
    </row>
    <row r="2862" spans="1:1">
      <c r="A2862" s="266" t="s">
        <v>3655</v>
      </c>
    </row>
    <row r="2863" spans="1:1">
      <c r="A2863" s="266" t="s">
        <v>3656</v>
      </c>
    </row>
    <row r="2864" spans="1:1">
      <c r="A2864" s="266" t="s">
        <v>3657</v>
      </c>
    </row>
    <row r="2865" spans="1:1">
      <c r="A2865" s="266" t="s">
        <v>3658</v>
      </c>
    </row>
    <row r="2866" spans="1:1">
      <c r="A2866" s="266" t="s">
        <v>3659</v>
      </c>
    </row>
    <row r="2867" spans="1:1">
      <c r="A2867" s="266" t="s">
        <v>3660</v>
      </c>
    </row>
    <row r="2868" spans="1:1">
      <c r="A2868" s="266" t="s">
        <v>3661</v>
      </c>
    </row>
    <row r="2869" spans="1:1">
      <c r="A2869" s="266" t="s">
        <v>3662</v>
      </c>
    </row>
    <row r="2870" spans="1:1">
      <c r="A2870" s="266" t="s">
        <v>3663</v>
      </c>
    </row>
    <row r="2871" spans="1:1">
      <c r="A2871" s="266" t="s">
        <v>3664</v>
      </c>
    </row>
    <row r="2872" spans="1:1">
      <c r="A2872" s="266" t="s">
        <v>3665</v>
      </c>
    </row>
    <row r="2873" spans="1:1">
      <c r="A2873" s="266" t="s">
        <v>3666</v>
      </c>
    </row>
    <row r="2874" spans="1:1">
      <c r="A2874" s="837" t="s">
        <v>3667</v>
      </c>
    </row>
    <row r="2875" spans="1:1">
      <c r="A2875" s="266" t="s">
        <v>3668</v>
      </c>
    </row>
    <row r="2876" spans="1:1">
      <c r="A2876" s="266" t="s">
        <v>3669</v>
      </c>
    </row>
    <row r="2877" spans="1:1">
      <c r="A2877" s="266" t="s">
        <v>3670</v>
      </c>
    </row>
    <row r="2878" spans="1:1">
      <c r="A2878" s="266" t="s">
        <v>3671</v>
      </c>
    </row>
    <row r="2879" spans="1:1">
      <c r="A2879" s="266" t="s">
        <v>3672</v>
      </c>
    </row>
    <row r="2880" spans="1:1">
      <c r="A2880" s="266" t="s">
        <v>3673</v>
      </c>
    </row>
    <row r="2881" spans="1:2">
      <c r="A2881" s="266" t="s">
        <v>3674</v>
      </c>
    </row>
    <row r="2882" spans="1:2">
      <c r="A2882" s="266" t="s">
        <v>3675</v>
      </c>
    </row>
    <row r="2883" spans="1:2">
      <c r="A2883" s="266" t="s">
        <v>3676</v>
      </c>
    </row>
    <row r="2884" spans="1:2">
      <c r="A2884" s="266" t="s">
        <v>3677</v>
      </c>
    </row>
    <row r="2885" spans="1:2">
      <c r="A2885" s="266" t="s">
        <v>3678</v>
      </c>
    </row>
    <row r="2886" spans="1:2">
      <c r="A2886" s="266" t="s">
        <v>3679</v>
      </c>
    </row>
    <row r="2887" spans="1:2">
      <c r="A2887" s="266" t="s">
        <v>3680</v>
      </c>
    </row>
    <row r="2888" spans="1:2">
      <c r="A2888" s="275" t="s">
        <v>3681</v>
      </c>
      <c r="B2888" s="831">
        <v>45921</v>
      </c>
    </row>
    <row r="2889" spans="1:2">
      <c r="A2889" s="266" t="s">
        <v>3682</v>
      </c>
    </row>
    <row r="2890" spans="1:2">
      <c r="A2890" s="266" t="s">
        <v>3683</v>
      </c>
    </row>
    <row r="2891" spans="1:2">
      <c r="A2891" s="266" t="s">
        <v>3684</v>
      </c>
    </row>
    <row r="2892" spans="1:2">
      <c r="A2892" s="266" t="s">
        <v>3685</v>
      </c>
    </row>
    <row r="2893" spans="1:2">
      <c r="A2893" s="266" t="s">
        <v>3686</v>
      </c>
    </row>
    <row r="2894" spans="1:2">
      <c r="A2894" s="266" t="s">
        <v>3687</v>
      </c>
    </row>
    <row r="2895" spans="1:2">
      <c r="A2895" s="266" t="s">
        <v>3688</v>
      </c>
    </row>
    <row r="2896" spans="1:2">
      <c r="A2896" s="266" t="s">
        <v>3689</v>
      </c>
    </row>
    <row r="2897" spans="1:2">
      <c r="A2897" s="266" t="s">
        <v>3690</v>
      </c>
    </row>
    <row r="2898" spans="1:2">
      <c r="A2898" s="266" t="s">
        <v>3691</v>
      </c>
    </row>
    <row r="2899" spans="1:2">
      <c r="A2899" s="266" t="s">
        <v>3692</v>
      </c>
    </row>
    <row r="2900" spans="1:2">
      <c r="A2900" s="266" t="s">
        <v>3693</v>
      </c>
    </row>
    <row r="2901" spans="1:2">
      <c r="A2901" s="266" t="s">
        <v>3694</v>
      </c>
    </row>
    <row r="2902" spans="1:2">
      <c r="A2902" s="266" t="s">
        <v>3695</v>
      </c>
    </row>
    <row r="2903" spans="1:2">
      <c r="A2903" s="266" t="s">
        <v>3696</v>
      </c>
    </row>
    <row r="2904" spans="1:2">
      <c r="A2904" s="266" t="s">
        <v>3697</v>
      </c>
    </row>
    <row r="2905" spans="1:2">
      <c r="A2905" s="275" t="s">
        <v>3698</v>
      </c>
      <c r="B2905" s="831">
        <v>45920</v>
      </c>
    </row>
    <row r="2906" spans="1:2">
      <c r="A2906" s="266" t="s">
        <v>3699</v>
      </c>
    </row>
    <row r="2907" spans="1:2">
      <c r="A2907" s="266" t="s">
        <v>3700</v>
      </c>
    </row>
    <row r="2908" spans="1:2">
      <c r="A2908" s="266" t="s">
        <v>3701</v>
      </c>
    </row>
    <row r="2909" spans="1:2">
      <c r="A2909" s="266" t="s">
        <v>3702</v>
      </c>
    </row>
    <row r="2910" spans="1:2">
      <c r="A2910" s="266" t="s">
        <v>3703</v>
      </c>
    </row>
    <row r="2911" spans="1:2">
      <c r="A2911" s="266" t="s">
        <v>3704</v>
      </c>
    </row>
    <row r="2912" spans="1:2">
      <c r="A2912" s="266" t="s">
        <v>3705</v>
      </c>
    </row>
    <row r="2913" spans="1:2">
      <c r="A2913" s="266" t="s">
        <v>3706</v>
      </c>
    </row>
    <row r="2914" spans="1:2">
      <c r="A2914" s="266" t="s">
        <v>3707</v>
      </c>
    </row>
    <row r="2915" spans="1:2">
      <c r="A2915" s="266" t="s">
        <v>3708</v>
      </c>
    </row>
    <row r="2916" spans="1:2">
      <c r="A2916" s="266" t="s">
        <v>3709</v>
      </c>
    </row>
    <row r="2917" spans="1:2">
      <c r="A2917" s="275" t="s">
        <v>3710</v>
      </c>
      <c r="B2917" s="831">
        <v>45829</v>
      </c>
    </row>
    <row r="2918" spans="1:2">
      <c r="A2918" s="266" t="s">
        <v>3711</v>
      </c>
    </row>
    <row r="2919" spans="1:2">
      <c r="A2919" s="275" t="s">
        <v>3712</v>
      </c>
      <c r="B2919" s="831">
        <v>45700</v>
      </c>
    </row>
    <row r="2920" spans="1:2">
      <c r="A2920" s="275" t="s">
        <v>3713</v>
      </c>
      <c r="B2920" s="831">
        <v>45700</v>
      </c>
    </row>
    <row r="2921" spans="1:2">
      <c r="A2921" s="275" t="s">
        <v>3714</v>
      </c>
      <c r="B2921" s="831">
        <v>45829</v>
      </c>
    </row>
    <row r="2922" spans="1:2">
      <c r="A2922" s="266" t="s">
        <v>3715</v>
      </c>
    </row>
    <row r="2923" spans="1:2">
      <c r="A2923" s="266" t="s">
        <v>3716</v>
      </c>
    </row>
    <row r="2924" spans="1:2">
      <c r="A2924" s="266" t="s">
        <v>3717</v>
      </c>
    </row>
    <row r="2925" spans="1:2">
      <c r="A2925" s="266" t="s">
        <v>3718</v>
      </c>
    </row>
    <row r="2926" spans="1:2">
      <c r="A2926" s="266" t="s">
        <v>3719</v>
      </c>
    </row>
    <row r="2927" spans="1:2">
      <c r="A2927" s="266" t="s">
        <v>3720</v>
      </c>
    </row>
    <row r="2928" spans="1:2">
      <c r="A2928" s="266" t="s">
        <v>3721</v>
      </c>
    </row>
    <row r="2929" spans="1:2">
      <c r="A2929" s="266" t="s">
        <v>3722</v>
      </c>
    </row>
    <row r="2930" spans="1:2">
      <c r="A2930" s="266" t="s">
        <v>3723</v>
      </c>
    </row>
    <row r="2931" spans="1:2">
      <c r="A2931" s="266" t="s">
        <v>3724</v>
      </c>
    </row>
    <row r="2932" spans="1:2">
      <c r="A2932" s="266" t="s">
        <v>3725</v>
      </c>
    </row>
    <row r="2933" spans="1:2">
      <c r="A2933" s="275" t="s">
        <v>3726</v>
      </c>
      <c r="B2933" s="831">
        <v>46004</v>
      </c>
    </row>
    <row r="2934" spans="1:2">
      <c r="A2934" s="266" t="s">
        <v>3727</v>
      </c>
    </row>
    <row r="2935" spans="1:2">
      <c r="A2935" s="266" t="s">
        <v>3728</v>
      </c>
    </row>
    <row r="2936" spans="1:2">
      <c r="A2936" s="266" t="s">
        <v>3729</v>
      </c>
    </row>
    <row r="2937" spans="1:2">
      <c r="A2937" s="266" t="s">
        <v>3730</v>
      </c>
    </row>
    <row r="2938" spans="1:2">
      <c r="A2938" s="266" t="s">
        <v>3731</v>
      </c>
    </row>
    <row r="2939" spans="1:2">
      <c r="A2939" s="838" t="s">
        <v>1084</v>
      </c>
    </row>
    <row r="2940" spans="1:2">
      <c r="A2940" s="266" t="s">
        <v>3732</v>
      </c>
    </row>
    <row r="2941" spans="1:2">
      <c r="A2941" s="266" t="s">
        <v>3733</v>
      </c>
    </row>
    <row r="2942" spans="1:2">
      <c r="A2942" s="266" t="s">
        <v>3734</v>
      </c>
    </row>
    <row r="2943" spans="1:2">
      <c r="A2943" s="266" t="s">
        <v>3735</v>
      </c>
    </row>
    <row r="2944" spans="1:2">
      <c r="A2944" s="266" t="s">
        <v>3736</v>
      </c>
    </row>
    <row r="2945" spans="1:1">
      <c r="A2945" s="266" t="s">
        <v>3737</v>
      </c>
    </row>
    <row r="2946" spans="1:1">
      <c r="A2946" s="266" t="s">
        <v>3738</v>
      </c>
    </row>
    <row r="2947" spans="1:1">
      <c r="A2947" s="266" t="s">
        <v>3739</v>
      </c>
    </row>
    <row r="2948" spans="1:1">
      <c r="A2948" s="266" t="s">
        <v>3740</v>
      </c>
    </row>
    <row r="2949" spans="1:1">
      <c r="A2949" s="266" t="s">
        <v>3741</v>
      </c>
    </row>
    <row r="2950" spans="1:1">
      <c r="A2950" s="266" t="s">
        <v>3742</v>
      </c>
    </row>
    <row r="2951" spans="1:1">
      <c r="A2951" s="266" t="s">
        <v>3743</v>
      </c>
    </row>
    <row r="2952" spans="1:1">
      <c r="A2952" s="266" t="s">
        <v>3744</v>
      </c>
    </row>
    <row r="2953" spans="1:1">
      <c r="A2953" s="266" t="s">
        <v>3745</v>
      </c>
    </row>
    <row r="2954" spans="1:1">
      <c r="A2954" s="266" t="s">
        <v>3746</v>
      </c>
    </row>
    <row r="2955" spans="1:1">
      <c r="A2955" s="266" t="s">
        <v>3747</v>
      </c>
    </row>
    <row r="2956" spans="1:1">
      <c r="A2956" s="266" t="s">
        <v>3748</v>
      </c>
    </row>
    <row r="2957" spans="1:1">
      <c r="A2957" s="266" t="s">
        <v>3749</v>
      </c>
    </row>
    <row r="2958" spans="1:1">
      <c r="A2958" s="266" t="s">
        <v>3750</v>
      </c>
    </row>
    <row r="2959" spans="1:1">
      <c r="A2959" s="266" t="s">
        <v>3751</v>
      </c>
    </row>
    <row r="2960" spans="1:1">
      <c r="A2960" s="266" t="s">
        <v>3752</v>
      </c>
    </row>
    <row r="2961" spans="1:2">
      <c r="A2961" s="266" t="s">
        <v>3753</v>
      </c>
    </row>
    <row r="2962" spans="1:2">
      <c r="A2962" s="266" t="s">
        <v>3754</v>
      </c>
    </row>
    <row r="2963" spans="1:2">
      <c r="A2963" s="266" t="s">
        <v>3755</v>
      </c>
    </row>
    <row r="2964" spans="1:2">
      <c r="A2964" s="266" t="s">
        <v>3756</v>
      </c>
    </row>
    <row r="2965" spans="1:2">
      <c r="A2965" s="266" t="s">
        <v>3757</v>
      </c>
    </row>
    <row r="2966" spans="1:2">
      <c r="A2966" s="266" t="s">
        <v>3758</v>
      </c>
    </row>
    <row r="2967" spans="1:2">
      <c r="A2967" s="266" t="s">
        <v>3759</v>
      </c>
    </row>
    <row r="2968" spans="1:2">
      <c r="A2968" s="266" t="s">
        <v>3760</v>
      </c>
    </row>
    <row r="2969" spans="1:2">
      <c r="A2969" s="266" t="s">
        <v>3761</v>
      </c>
    </row>
    <row r="2970" spans="1:2">
      <c r="A2970" s="266" t="s">
        <v>3762</v>
      </c>
    </row>
    <row r="2971" spans="1:2">
      <c r="A2971" s="266" t="s">
        <v>3763</v>
      </c>
    </row>
    <row r="2972" spans="1:2">
      <c r="A2972" s="266" t="s">
        <v>3764</v>
      </c>
    </row>
    <row r="2973" spans="1:2">
      <c r="A2973" s="266" t="s">
        <v>3765</v>
      </c>
    </row>
    <row r="2974" spans="1:2">
      <c r="A2974" s="266" t="s">
        <v>3766</v>
      </c>
    </row>
    <row r="2975" spans="1:2">
      <c r="A2975" s="275" t="s">
        <v>3767</v>
      </c>
      <c r="B2975" s="831">
        <v>46015</v>
      </c>
    </row>
    <row r="2976" spans="1:2">
      <c r="A2976" s="266" t="s">
        <v>3768</v>
      </c>
    </row>
    <row r="2977" spans="1:2">
      <c r="A2977" s="266" t="s">
        <v>3769</v>
      </c>
    </row>
    <row r="2978" spans="1:2">
      <c r="A2978" s="275" t="s">
        <v>3770</v>
      </c>
      <c r="B2978" s="831">
        <v>45826</v>
      </c>
    </row>
    <row r="2979" spans="1:2">
      <c r="A2979" s="266" t="s">
        <v>3771</v>
      </c>
    </row>
    <row r="2980" spans="1:2">
      <c r="A2980" s="266" t="s">
        <v>3772</v>
      </c>
    </row>
    <row r="2981" spans="1:2">
      <c r="A2981" s="266" t="s">
        <v>3773</v>
      </c>
    </row>
    <row r="2982" spans="1:2">
      <c r="A2982" s="266" t="s">
        <v>3774</v>
      </c>
    </row>
    <row r="2983" spans="1:2">
      <c r="A2983" s="266" t="s">
        <v>3775</v>
      </c>
    </row>
    <row r="2984" spans="1:2">
      <c r="A2984" s="266" t="s">
        <v>3776</v>
      </c>
    </row>
    <row r="2985" spans="1:2">
      <c r="A2985" s="266" t="s">
        <v>3777</v>
      </c>
    </row>
    <row r="2986" spans="1:2">
      <c r="A2986" s="266" t="s">
        <v>3778</v>
      </c>
    </row>
    <row r="2987" spans="1:2">
      <c r="A2987" s="266" t="s">
        <v>3779</v>
      </c>
    </row>
    <row r="2988" spans="1:2">
      <c r="A2988" s="266" t="s">
        <v>3780</v>
      </c>
    </row>
    <row r="2989" spans="1:2">
      <c r="A2989" s="275" t="s">
        <v>3781</v>
      </c>
      <c r="B2989" s="831">
        <v>45917</v>
      </c>
    </row>
    <row r="2990" spans="1:2">
      <c r="A2990" s="275" t="s">
        <v>3782</v>
      </c>
      <c r="B2990" s="831">
        <v>45917</v>
      </c>
    </row>
    <row r="2991" spans="1:2">
      <c r="A2991" s="266" t="s">
        <v>3783</v>
      </c>
    </row>
    <row r="2992" spans="1:2">
      <c r="A2992" s="266" t="s">
        <v>3784</v>
      </c>
    </row>
    <row r="2993" spans="1:2">
      <c r="A2993" s="266" t="s">
        <v>3785</v>
      </c>
    </row>
    <row r="2994" spans="1:2">
      <c r="A2994" s="275" t="s">
        <v>3786</v>
      </c>
      <c r="B2994" s="831">
        <v>45918</v>
      </c>
    </row>
    <row r="2995" spans="1:2">
      <c r="A2995" s="266" t="s">
        <v>3787</v>
      </c>
    </row>
    <row r="2996" spans="1:2">
      <c r="A2996" s="266" t="s">
        <v>3788</v>
      </c>
    </row>
    <row r="2997" spans="1:2">
      <c r="A2997" s="266" t="s">
        <v>3789</v>
      </c>
    </row>
    <row r="2998" spans="1:2">
      <c r="A2998" s="266" t="s">
        <v>3790</v>
      </c>
    </row>
    <row r="2999" spans="1:2">
      <c r="A2999" s="275" t="s">
        <v>3791</v>
      </c>
      <c r="B2999" s="831">
        <v>45917</v>
      </c>
    </row>
    <row r="3000" spans="1:2">
      <c r="A3000" s="266" t="s">
        <v>3792</v>
      </c>
    </row>
    <row r="3001" spans="1:2">
      <c r="A3001" s="266" t="s">
        <v>3793</v>
      </c>
    </row>
    <row r="3002" spans="1:2">
      <c r="A3002" s="266" t="s">
        <v>3794</v>
      </c>
    </row>
    <row r="3003" spans="1:2">
      <c r="A3003" s="266" t="s">
        <v>3795</v>
      </c>
    </row>
    <row r="3004" spans="1:2">
      <c r="A3004" s="266" t="s">
        <v>3796</v>
      </c>
    </row>
    <row r="3005" spans="1:2">
      <c r="A3005" s="266" t="s">
        <v>3797</v>
      </c>
    </row>
    <row r="3006" spans="1:2">
      <c r="A3006" s="266" t="s">
        <v>3798</v>
      </c>
    </row>
    <row r="3007" spans="1:2">
      <c r="A3007" s="266" t="s">
        <v>3799</v>
      </c>
    </row>
    <row r="3008" spans="1:2">
      <c r="A3008" s="266" t="s">
        <v>3800</v>
      </c>
    </row>
    <row r="3009" spans="1:2">
      <c r="A3009" s="266" t="s">
        <v>3801</v>
      </c>
    </row>
    <row r="3010" spans="1:2" s="266" customFormat="1">
      <c r="A3010" s="266" t="s">
        <v>3802</v>
      </c>
      <c r="B3010" s="831"/>
    </row>
    <row r="3011" spans="1:2">
      <c r="A3011" s="266" t="s">
        <v>3803</v>
      </c>
    </row>
    <row r="3012" spans="1:2">
      <c r="A3012" s="266" t="s">
        <v>3804</v>
      </c>
    </row>
    <row r="3013" spans="1:2">
      <c r="A3013" s="266" t="s">
        <v>3805</v>
      </c>
    </row>
    <row r="3014" spans="1:2">
      <c r="A3014" s="266" t="s">
        <v>3806</v>
      </c>
    </row>
    <row r="3015" spans="1:2">
      <c r="A3015" s="266" t="s">
        <v>3807</v>
      </c>
    </row>
    <row r="3016" spans="1:2">
      <c r="A3016" s="266" t="s">
        <v>3808</v>
      </c>
    </row>
    <row r="3017" spans="1:2">
      <c r="A3017" s="275" t="s">
        <v>3809</v>
      </c>
      <c r="B3017" s="831">
        <v>45920</v>
      </c>
    </row>
    <row r="3018" spans="1:2">
      <c r="A3018" s="266" t="s">
        <v>3810</v>
      </c>
    </row>
    <row r="3019" spans="1:2">
      <c r="A3019" s="266" t="s">
        <v>3811</v>
      </c>
    </row>
    <row r="3020" spans="1:2">
      <c r="A3020" s="266" t="s">
        <v>3812</v>
      </c>
    </row>
    <row r="3021" spans="1:2">
      <c r="A3021" s="266" t="s">
        <v>3813</v>
      </c>
    </row>
    <row r="3022" spans="1:2">
      <c r="A3022" s="266" t="s">
        <v>3814</v>
      </c>
    </row>
    <row r="3023" spans="1:2">
      <c r="A3023" s="266" t="s">
        <v>3815</v>
      </c>
    </row>
    <row r="3024" spans="1:2">
      <c r="A3024" s="266" t="s">
        <v>3816</v>
      </c>
    </row>
    <row r="3025" spans="1:1">
      <c r="A3025" s="266" t="s">
        <v>3817</v>
      </c>
    </row>
    <row r="3026" spans="1:1">
      <c r="A3026" s="266" t="s">
        <v>3818</v>
      </c>
    </row>
    <row r="3027" spans="1:1">
      <c r="A3027" s="266" t="s">
        <v>3819</v>
      </c>
    </row>
    <row r="3028" spans="1:1">
      <c r="A3028" s="266" t="s">
        <v>3820</v>
      </c>
    </row>
    <row r="3029" spans="1:1">
      <c r="A3029" s="266" t="s">
        <v>3821</v>
      </c>
    </row>
    <row r="3030" spans="1:1">
      <c r="A3030" s="266" t="s">
        <v>3822</v>
      </c>
    </row>
    <row r="3031" spans="1:1">
      <c r="A3031" s="266" t="s">
        <v>3823</v>
      </c>
    </row>
    <row r="3032" spans="1:1">
      <c r="A3032" s="266" t="s">
        <v>3824</v>
      </c>
    </row>
    <row r="3033" spans="1:1">
      <c r="A3033" s="266" t="s">
        <v>3825</v>
      </c>
    </row>
    <row r="3034" spans="1:1">
      <c r="A3034" s="266" t="s">
        <v>3826</v>
      </c>
    </row>
    <row r="3035" spans="1:1">
      <c r="A3035" s="266" t="s">
        <v>3827</v>
      </c>
    </row>
    <row r="3036" spans="1:1">
      <c r="A3036" s="266" t="s">
        <v>3828</v>
      </c>
    </row>
    <row r="3037" spans="1:1">
      <c r="A3037" s="266" t="s">
        <v>3829</v>
      </c>
    </row>
    <row r="3038" spans="1:1">
      <c r="A3038" s="266" t="s">
        <v>3830</v>
      </c>
    </row>
    <row r="3039" spans="1:1">
      <c r="A3039" s="266" t="s">
        <v>3831</v>
      </c>
    </row>
    <row r="3040" spans="1:1">
      <c r="A3040" s="266" t="s">
        <v>3832</v>
      </c>
    </row>
    <row r="3041" spans="1:1">
      <c r="A3041" s="266" t="s">
        <v>3833</v>
      </c>
    </row>
    <row r="3042" spans="1:1">
      <c r="A3042" s="266" t="s">
        <v>3834</v>
      </c>
    </row>
    <row r="3043" spans="1:1">
      <c r="A3043" s="266" t="s">
        <v>3835</v>
      </c>
    </row>
    <row r="3044" spans="1:1">
      <c r="A3044" s="266" t="s">
        <v>3836</v>
      </c>
    </row>
    <row r="3045" spans="1:1">
      <c r="A3045" s="266" t="s">
        <v>3837</v>
      </c>
    </row>
    <row r="3046" spans="1:1">
      <c r="A3046" s="266" t="s">
        <v>3838</v>
      </c>
    </row>
    <row r="3047" spans="1:1">
      <c r="A3047" s="266" t="s">
        <v>3839</v>
      </c>
    </row>
    <row r="3048" spans="1:1">
      <c r="A3048" s="266" t="s">
        <v>3840</v>
      </c>
    </row>
    <row r="3049" spans="1:1">
      <c r="A3049" s="266" t="s">
        <v>3841</v>
      </c>
    </row>
    <row r="3050" spans="1:1">
      <c r="A3050" s="266" t="s">
        <v>3842</v>
      </c>
    </row>
    <row r="3051" spans="1:1">
      <c r="A3051" s="266" t="s">
        <v>3843</v>
      </c>
    </row>
    <row r="3052" spans="1:1">
      <c r="A3052" s="266" t="s">
        <v>3844</v>
      </c>
    </row>
    <row r="3053" spans="1:1">
      <c r="A3053" s="266" t="s">
        <v>3845</v>
      </c>
    </row>
    <row r="3054" spans="1:1">
      <c r="A3054" s="266" t="s">
        <v>3846</v>
      </c>
    </row>
    <row r="3055" spans="1:1">
      <c r="A3055" s="266" t="s">
        <v>3847</v>
      </c>
    </row>
    <row r="3056" spans="1:1">
      <c r="A3056" s="266" t="s">
        <v>3848</v>
      </c>
    </row>
    <row r="3057" spans="1:2">
      <c r="A3057" s="266" t="s">
        <v>3849</v>
      </c>
    </row>
    <row r="3058" spans="1:2">
      <c r="A3058" s="266" t="s">
        <v>3850</v>
      </c>
    </row>
    <row r="3059" spans="1:2">
      <c r="A3059" s="266" t="s">
        <v>3851</v>
      </c>
    </row>
    <row r="3060" spans="1:2">
      <c r="A3060" s="266" t="s">
        <v>3852</v>
      </c>
    </row>
    <row r="3061" spans="1:2">
      <c r="A3061" s="266" t="s">
        <v>3853</v>
      </c>
    </row>
    <row r="3062" spans="1:2">
      <c r="A3062" s="266" t="s">
        <v>3854</v>
      </c>
    </row>
    <row r="3063" spans="1:2">
      <c r="A3063" s="266" t="s">
        <v>3855</v>
      </c>
    </row>
    <row r="3064" spans="1:2">
      <c r="A3064" s="266" t="s">
        <v>3856</v>
      </c>
    </row>
    <row r="3065" spans="1:2">
      <c r="A3065" s="275" t="s">
        <v>3857</v>
      </c>
      <c r="B3065" s="831">
        <v>46015</v>
      </c>
    </row>
    <row r="3066" spans="1:2">
      <c r="A3066" s="266" t="s">
        <v>3858</v>
      </c>
    </row>
    <row r="3067" spans="1:2">
      <c r="A3067" s="266" t="s">
        <v>3859</v>
      </c>
    </row>
    <row r="3068" spans="1:2">
      <c r="A3068" s="266" t="s">
        <v>3860</v>
      </c>
    </row>
    <row r="3069" spans="1:2">
      <c r="A3069" s="266" t="s">
        <v>3861</v>
      </c>
    </row>
    <row r="3070" spans="1:2">
      <c r="A3070" s="266" t="s">
        <v>3862</v>
      </c>
    </row>
    <row r="3071" spans="1:2">
      <c r="A3071" s="266" t="s">
        <v>3863</v>
      </c>
    </row>
    <row r="3072" spans="1:2">
      <c r="A3072" s="266" t="s">
        <v>3864</v>
      </c>
    </row>
    <row r="3073" spans="1:2">
      <c r="A3073" s="266" t="s">
        <v>3865</v>
      </c>
    </row>
    <row r="3074" spans="1:2">
      <c r="A3074" s="275" t="s">
        <v>3866</v>
      </c>
      <c r="B3074" s="831">
        <v>45830</v>
      </c>
    </row>
    <row r="3075" spans="1:2">
      <c r="A3075" s="266" t="s">
        <v>3867</v>
      </c>
    </row>
    <row r="3076" spans="1:2">
      <c r="A3076" s="266" t="s">
        <v>3868</v>
      </c>
    </row>
    <row r="3077" spans="1:2">
      <c r="A3077" s="266" t="s">
        <v>3869</v>
      </c>
    </row>
    <row r="3078" spans="1:2">
      <c r="A3078" s="266" t="s">
        <v>3870</v>
      </c>
    </row>
    <row r="3079" spans="1:2">
      <c r="A3079" s="266" t="s">
        <v>3871</v>
      </c>
    </row>
    <row r="3080" spans="1:2">
      <c r="A3080" s="266" t="s">
        <v>3872</v>
      </c>
    </row>
    <row r="3081" spans="1:2">
      <c r="A3081" s="266" t="s">
        <v>3873</v>
      </c>
    </row>
    <row r="3082" spans="1:2">
      <c r="A3082" s="266" t="s">
        <v>3874</v>
      </c>
    </row>
    <row r="3083" spans="1:2">
      <c r="A3083" s="266" t="s">
        <v>3875</v>
      </c>
    </row>
    <row r="3084" spans="1:2">
      <c r="A3084" s="266" t="s">
        <v>3876</v>
      </c>
    </row>
    <row r="3085" spans="1:2">
      <c r="A3085" s="266" t="s">
        <v>3877</v>
      </c>
    </row>
    <row r="3086" spans="1:2">
      <c r="A3086" s="266" t="s">
        <v>3878</v>
      </c>
    </row>
    <row r="3087" spans="1:2">
      <c r="A3087" s="266" t="s">
        <v>3879</v>
      </c>
    </row>
    <row r="3088" spans="1:2">
      <c r="A3088" s="266" t="s">
        <v>3880</v>
      </c>
    </row>
    <row r="3089" spans="1:2">
      <c r="A3089" s="266" t="s">
        <v>3881</v>
      </c>
    </row>
    <row r="3090" spans="1:2">
      <c r="A3090" s="266" t="s">
        <v>3882</v>
      </c>
    </row>
    <row r="3091" spans="1:2">
      <c r="A3091" s="266" t="s">
        <v>3883</v>
      </c>
    </row>
    <row r="3092" spans="1:2">
      <c r="A3092" s="266" t="s">
        <v>3884</v>
      </c>
    </row>
    <row r="3093" spans="1:2">
      <c r="A3093" s="266" t="s">
        <v>3885</v>
      </c>
    </row>
    <row r="3094" spans="1:2">
      <c r="A3094" s="266" t="s">
        <v>3886</v>
      </c>
    </row>
    <row r="3095" spans="1:2">
      <c r="A3095" s="266" t="s">
        <v>3887</v>
      </c>
    </row>
    <row r="3096" spans="1:2">
      <c r="A3096" s="266" t="s">
        <v>3888</v>
      </c>
    </row>
    <row r="3097" spans="1:2">
      <c r="A3097" s="266" t="s">
        <v>3889</v>
      </c>
    </row>
    <row r="3098" spans="1:2">
      <c r="A3098" s="266" t="s">
        <v>3890</v>
      </c>
    </row>
    <row r="3099" spans="1:2">
      <c r="A3099" s="266" t="s">
        <v>3891</v>
      </c>
    </row>
    <row r="3100" spans="1:2">
      <c r="A3100" s="266" t="s">
        <v>3892</v>
      </c>
    </row>
    <row r="3101" spans="1:2">
      <c r="A3101" s="266" t="s">
        <v>3893</v>
      </c>
    </row>
    <row r="3102" spans="1:2">
      <c r="A3102" s="275" t="s">
        <v>3894</v>
      </c>
      <c r="B3102" s="831">
        <v>46015</v>
      </c>
    </row>
    <row r="3103" spans="1:2">
      <c r="A3103" s="266" t="s">
        <v>3895</v>
      </c>
    </row>
    <row r="3104" spans="1:2">
      <c r="A3104" s="266" t="s">
        <v>3896</v>
      </c>
    </row>
    <row r="3105" spans="1:2">
      <c r="A3105" s="275" t="s">
        <v>3897</v>
      </c>
      <c r="B3105" s="831">
        <v>45921</v>
      </c>
    </row>
    <row r="3106" spans="1:2">
      <c r="A3106" s="266" t="s">
        <v>3898</v>
      </c>
    </row>
    <row r="3107" spans="1:2">
      <c r="A3107" s="266" t="s">
        <v>3899</v>
      </c>
    </row>
    <row r="3108" spans="1:2">
      <c r="A3108" s="275" t="s">
        <v>3900</v>
      </c>
      <c r="B3108" s="831">
        <v>46014</v>
      </c>
    </row>
    <row r="3109" spans="1:2">
      <c r="A3109" s="266" t="s">
        <v>3901</v>
      </c>
    </row>
    <row r="3110" spans="1:2">
      <c r="A3110" s="266" t="s">
        <v>3902</v>
      </c>
    </row>
    <row r="3111" spans="1:2">
      <c r="A3111" s="266" t="s">
        <v>3903</v>
      </c>
    </row>
    <row r="3112" spans="1:2">
      <c r="A3112" s="266" t="s">
        <v>3904</v>
      </c>
    </row>
    <row r="3113" spans="1:2">
      <c r="A3113" s="266" t="s">
        <v>3905</v>
      </c>
    </row>
    <row r="3114" spans="1:2">
      <c r="A3114" s="266" t="s">
        <v>3906</v>
      </c>
    </row>
    <row r="3115" spans="1:2">
      <c r="A3115" s="266" t="s">
        <v>3907</v>
      </c>
    </row>
    <row r="3116" spans="1:2">
      <c r="A3116" s="266" t="s">
        <v>3908</v>
      </c>
    </row>
    <row r="3117" spans="1:2">
      <c r="A3117" s="266" t="s">
        <v>3909</v>
      </c>
    </row>
    <row r="3118" spans="1:2">
      <c r="A3118" s="275" t="s">
        <v>3910</v>
      </c>
      <c r="B3118" s="831">
        <v>45921</v>
      </c>
    </row>
    <row r="3119" spans="1:2">
      <c r="A3119" s="266" t="s">
        <v>3911</v>
      </c>
    </row>
    <row r="3120" spans="1:2">
      <c r="A3120" s="266" t="s">
        <v>3912</v>
      </c>
    </row>
    <row r="3121" spans="1:1">
      <c r="A3121" s="266" t="s">
        <v>3913</v>
      </c>
    </row>
    <row r="3122" spans="1:1">
      <c r="A3122" s="266" t="s">
        <v>3914</v>
      </c>
    </row>
    <row r="3123" spans="1:1">
      <c r="A3123" s="266" t="s">
        <v>3915</v>
      </c>
    </row>
    <row r="3124" spans="1:1">
      <c r="A3124" s="266" t="s">
        <v>3916</v>
      </c>
    </row>
    <row r="3125" spans="1:1">
      <c r="A3125" s="266" t="s">
        <v>3917</v>
      </c>
    </row>
    <row r="3126" spans="1:1">
      <c r="A3126" s="266" t="s">
        <v>3918</v>
      </c>
    </row>
    <row r="3127" spans="1:1">
      <c r="A3127" s="266" t="s">
        <v>3919</v>
      </c>
    </row>
    <row r="3128" spans="1:1">
      <c r="A3128" s="837" t="s">
        <v>3920</v>
      </c>
    </row>
    <row r="3129" spans="1:1">
      <c r="A3129" s="266" t="s">
        <v>3921</v>
      </c>
    </row>
    <row r="3130" spans="1:1">
      <c r="A3130" s="266" t="s">
        <v>3922</v>
      </c>
    </row>
    <row r="3131" spans="1:1">
      <c r="A3131" s="266" t="s">
        <v>3923</v>
      </c>
    </row>
    <row r="3132" spans="1:1">
      <c r="A3132" s="266" t="s">
        <v>3924</v>
      </c>
    </row>
    <row r="3133" spans="1:1">
      <c r="A3133" s="266" t="s">
        <v>3925</v>
      </c>
    </row>
    <row r="3134" spans="1:1">
      <c r="A3134" s="266" t="s">
        <v>3926</v>
      </c>
    </row>
    <row r="3135" spans="1:1">
      <c r="A3135" s="266" t="s">
        <v>3927</v>
      </c>
    </row>
    <row r="3136" spans="1:1">
      <c r="A3136" s="266" t="s">
        <v>3928</v>
      </c>
    </row>
    <row r="3137" spans="1:2">
      <c r="A3137" s="266" t="s">
        <v>3929</v>
      </c>
    </row>
    <row r="3138" spans="1:2">
      <c r="A3138" s="266" t="s">
        <v>3930</v>
      </c>
    </row>
    <row r="3139" spans="1:2">
      <c r="A3139" s="266" t="s">
        <v>3931</v>
      </c>
    </row>
    <row r="3140" spans="1:2">
      <c r="A3140" s="266" t="s">
        <v>3932</v>
      </c>
    </row>
    <row r="3141" spans="1:2">
      <c r="A3141" s="266" t="s">
        <v>3933</v>
      </c>
    </row>
    <row r="3142" spans="1:2">
      <c r="A3142" s="275" t="s">
        <v>3934</v>
      </c>
      <c r="B3142" s="831">
        <v>45920</v>
      </c>
    </row>
    <row r="3143" spans="1:2">
      <c r="A3143" s="266" t="s">
        <v>3935</v>
      </c>
    </row>
    <row r="3144" spans="1:2">
      <c r="A3144" s="266" t="s">
        <v>3936</v>
      </c>
    </row>
    <row r="3145" spans="1:2">
      <c r="A3145" s="266" t="s">
        <v>3937</v>
      </c>
    </row>
    <row r="3146" spans="1:2">
      <c r="A3146" s="266" t="s">
        <v>3938</v>
      </c>
    </row>
    <row r="3147" spans="1:2">
      <c r="A3147" s="275" t="s">
        <v>3939</v>
      </c>
      <c r="B3147" s="831">
        <v>45973</v>
      </c>
    </row>
    <row r="3148" spans="1:2">
      <c r="A3148" s="266" t="s">
        <v>3940</v>
      </c>
    </row>
    <row r="3149" spans="1:2">
      <c r="A3149" s="266" t="s">
        <v>3941</v>
      </c>
    </row>
    <row r="3150" spans="1:2">
      <c r="A3150" s="266" t="s">
        <v>3942</v>
      </c>
    </row>
    <row r="3151" spans="1:2">
      <c r="A3151" s="266" t="s">
        <v>3943</v>
      </c>
    </row>
    <row r="3152" spans="1:2">
      <c r="A3152" s="266" t="s">
        <v>3944</v>
      </c>
    </row>
    <row r="3153" spans="1:2">
      <c r="A3153" s="266" t="s">
        <v>3945</v>
      </c>
    </row>
    <row r="3154" spans="1:2">
      <c r="A3154" s="275" t="s">
        <v>3946</v>
      </c>
      <c r="B3154" s="831">
        <v>45826</v>
      </c>
    </row>
    <row r="3155" spans="1:2">
      <c r="A3155" s="266" t="s">
        <v>3947</v>
      </c>
    </row>
    <row r="3156" spans="1:2">
      <c r="A3156" s="266" t="s">
        <v>3948</v>
      </c>
    </row>
    <row r="3157" spans="1:2">
      <c r="A3157" s="266" t="s">
        <v>3949</v>
      </c>
    </row>
    <row r="3158" spans="1:2">
      <c r="A3158" s="266" t="s">
        <v>3950</v>
      </c>
    </row>
    <row r="3159" spans="1:2">
      <c r="A3159" s="266" t="s">
        <v>3951</v>
      </c>
    </row>
    <row r="3160" spans="1:2">
      <c r="A3160" s="266" t="s">
        <v>3952</v>
      </c>
    </row>
    <row r="3161" spans="1:2">
      <c r="A3161" s="266" t="s">
        <v>3953</v>
      </c>
    </row>
    <row r="3162" spans="1:2">
      <c r="A3162" s="275" t="s">
        <v>3954</v>
      </c>
      <c r="B3162" s="831">
        <v>45917</v>
      </c>
    </row>
    <row r="3163" spans="1:2">
      <c r="A3163" s="266" t="s">
        <v>3955</v>
      </c>
    </row>
    <row r="3164" spans="1:2">
      <c r="A3164" s="266" t="s">
        <v>3956</v>
      </c>
    </row>
    <row r="3165" spans="1:2">
      <c r="A3165" s="266" t="s">
        <v>3957</v>
      </c>
    </row>
    <row r="3166" spans="1:2">
      <c r="A3166" s="266" t="s">
        <v>3958</v>
      </c>
    </row>
    <row r="3167" spans="1:2">
      <c r="A3167" s="266" t="s">
        <v>3959</v>
      </c>
    </row>
    <row r="3168" spans="1:2">
      <c r="A3168" s="266" t="s">
        <v>3960</v>
      </c>
    </row>
    <row r="3169" spans="1:2">
      <c r="A3169" s="266" t="s">
        <v>3961</v>
      </c>
    </row>
    <row r="3170" spans="1:2">
      <c r="A3170" s="266" t="s">
        <v>3962</v>
      </c>
    </row>
    <row r="3171" spans="1:2">
      <c r="A3171" s="266" t="s">
        <v>3963</v>
      </c>
    </row>
    <row r="3172" spans="1:2">
      <c r="A3172" s="266" t="s">
        <v>3964</v>
      </c>
    </row>
    <row r="3173" spans="1:2">
      <c r="A3173" s="266" t="s">
        <v>3965</v>
      </c>
    </row>
    <row r="3174" spans="1:2">
      <c r="A3174" s="275" t="s">
        <v>3966</v>
      </c>
      <c r="B3174" s="831">
        <v>45826</v>
      </c>
    </row>
    <row r="3175" spans="1:2">
      <c r="A3175" s="266" t="s">
        <v>3967</v>
      </c>
    </row>
    <row r="3176" spans="1:2">
      <c r="A3176" s="266" t="s">
        <v>3968</v>
      </c>
    </row>
    <row r="3177" spans="1:2">
      <c r="A3177" s="266" t="s">
        <v>3969</v>
      </c>
    </row>
    <row r="3178" spans="1:2">
      <c r="A3178" s="266" t="s">
        <v>3970</v>
      </c>
    </row>
    <row r="3179" spans="1:2">
      <c r="A3179" s="266" t="s">
        <v>3971</v>
      </c>
    </row>
    <row r="3180" spans="1:2">
      <c r="A3180" s="266" t="s">
        <v>3972</v>
      </c>
    </row>
    <row r="3181" spans="1:2">
      <c r="A3181" s="266" t="s">
        <v>3973</v>
      </c>
    </row>
    <row r="3182" spans="1:2">
      <c r="A3182" s="266" t="s">
        <v>3974</v>
      </c>
    </row>
    <row r="3183" spans="1:2">
      <c r="A3183" s="266" t="s">
        <v>3975</v>
      </c>
    </row>
    <row r="3184" spans="1:2">
      <c r="A3184" s="266" t="s">
        <v>3976</v>
      </c>
    </row>
    <row r="3185" spans="1:2">
      <c r="A3185" s="266" t="s">
        <v>3977</v>
      </c>
    </row>
    <row r="3186" spans="1:2">
      <c r="A3186" s="266" t="s">
        <v>3978</v>
      </c>
    </row>
    <row r="3187" spans="1:2">
      <c r="A3187" s="266" t="s">
        <v>3979</v>
      </c>
    </row>
    <row r="3188" spans="1:2">
      <c r="A3188" s="266" t="s">
        <v>3980</v>
      </c>
    </row>
    <row r="3189" spans="1:2">
      <c r="A3189" s="266" t="s">
        <v>3981</v>
      </c>
    </row>
    <row r="3190" spans="1:2">
      <c r="A3190" s="266" t="s">
        <v>3982</v>
      </c>
    </row>
    <row r="3191" spans="1:2">
      <c r="A3191" s="266" t="s">
        <v>3983</v>
      </c>
    </row>
    <row r="3192" spans="1:2">
      <c r="A3192" s="275" t="s">
        <v>3984</v>
      </c>
      <c r="B3192" s="831">
        <v>45823</v>
      </c>
    </row>
    <row r="3193" spans="1:2">
      <c r="A3193" s="266" t="s">
        <v>3985</v>
      </c>
    </row>
    <row r="3194" spans="1:2">
      <c r="A3194" s="266" t="s">
        <v>3986</v>
      </c>
    </row>
    <row r="3195" spans="1:2">
      <c r="A3195" s="266" t="s">
        <v>3987</v>
      </c>
    </row>
    <row r="3196" spans="1:2">
      <c r="A3196" s="266" t="s">
        <v>3988</v>
      </c>
    </row>
    <row r="3197" spans="1:2">
      <c r="A3197" s="266" t="s">
        <v>3989</v>
      </c>
    </row>
    <row r="3198" spans="1:2">
      <c r="A3198" s="266" t="s">
        <v>3990</v>
      </c>
    </row>
    <row r="3199" spans="1:2">
      <c r="A3199" s="266" t="s">
        <v>3991</v>
      </c>
    </row>
    <row r="3200" spans="1:2">
      <c r="A3200" s="266" t="s">
        <v>3992</v>
      </c>
    </row>
    <row r="3201" spans="1:2">
      <c r="A3201" s="266" t="s">
        <v>3993</v>
      </c>
    </row>
    <row r="3202" spans="1:2">
      <c r="A3202" s="266" t="s">
        <v>3994</v>
      </c>
    </row>
    <row r="3203" spans="1:2">
      <c r="A3203" s="266" t="s">
        <v>3995</v>
      </c>
    </row>
    <row r="3204" spans="1:2">
      <c r="A3204" s="266" t="s">
        <v>3996</v>
      </c>
    </row>
    <row r="3205" spans="1:2">
      <c r="A3205" s="266" t="s">
        <v>3997</v>
      </c>
    </row>
    <row r="3206" spans="1:2" s="266" customFormat="1">
      <c r="A3206" s="266" t="s">
        <v>3998</v>
      </c>
      <c r="B3206" s="831"/>
    </row>
    <row r="3207" spans="1:2">
      <c r="A3207" s="266" t="s">
        <v>3999</v>
      </c>
    </row>
    <row r="3208" spans="1:2">
      <c r="A3208" s="266" t="s">
        <v>4000</v>
      </c>
    </row>
    <row r="3209" spans="1:2">
      <c r="A3209" s="266" t="s">
        <v>4001</v>
      </c>
    </row>
    <row r="3210" spans="1:2">
      <c r="A3210" s="266" t="s">
        <v>4002</v>
      </c>
    </row>
    <row r="3211" spans="1:2">
      <c r="A3211" s="266" t="s">
        <v>4003</v>
      </c>
    </row>
    <row r="3212" spans="1:2">
      <c r="A3212" s="266" t="s">
        <v>4004</v>
      </c>
    </row>
    <row r="3213" spans="1:2">
      <c r="A3213" s="273" t="s">
        <v>4005</v>
      </c>
    </row>
    <row r="3214" spans="1:2">
      <c r="A3214" s="266" t="s">
        <v>4006</v>
      </c>
    </row>
    <row r="3215" spans="1:2">
      <c r="A3215" s="266" t="s">
        <v>4007</v>
      </c>
    </row>
    <row r="3216" spans="1:2" s="266" customFormat="1">
      <c r="A3216" s="275" t="s">
        <v>4008</v>
      </c>
      <c r="B3216" s="831">
        <v>45739</v>
      </c>
    </row>
    <row r="3217" spans="1:2">
      <c r="A3217" s="266" t="s">
        <v>4009</v>
      </c>
    </row>
    <row r="3218" spans="1:2">
      <c r="A3218" s="266" t="s">
        <v>4010</v>
      </c>
    </row>
    <row r="3219" spans="1:2">
      <c r="A3219" s="266" t="s">
        <v>4011</v>
      </c>
    </row>
    <row r="3220" spans="1:2">
      <c r="A3220" s="266" t="s">
        <v>4012</v>
      </c>
    </row>
    <row r="3221" spans="1:2">
      <c r="A3221" s="266" t="s">
        <v>4013</v>
      </c>
    </row>
    <row r="3222" spans="1:2">
      <c r="A3222" s="266" t="s">
        <v>4014</v>
      </c>
    </row>
    <row r="3223" spans="1:2">
      <c r="A3223" s="275" t="s">
        <v>4015</v>
      </c>
      <c r="B3223" s="831">
        <v>46011</v>
      </c>
    </row>
    <row r="3224" spans="1:2">
      <c r="A3224" s="266" t="s">
        <v>4016</v>
      </c>
    </row>
    <row r="3225" spans="1:2">
      <c r="A3225" s="266" t="s">
        <v>4017</v>
      </c>
    </row>
    <row r="3226" spans="1:2">
      <c r="A3226" s="266" t="s">
        <v>4018</v>
      </c>
    </row>
    <row r="3227" spans="1:2">
      <c r="A3227" s="266" t="s">
        <v>4019</v>
      </c>
    </row>
    <row r="3228" spans="1:2">
      <c r="A3228" s="266" t="s">
        <v>4020</v>
      </c>
    </row>
    <row r="3229" spans="1:2">
      <c r="A3229" s="266" t="s">
        <v>4021</v>
      </c>
    </row>
    <row r="3230" spans="1:2">
      <c r="A3230" s="266" t="s">
        <v>4022</v>
      </c>
    </row>
    <row r="3231" spans="1:2">
      <c r="A3231" s="266" t="s">
        <v>4023</v>
      </c>
    </row>
    <row r="3232" spans="1:2">
      <c r="A3232" s="266" t="s">
        <v>4024</v>
      </c>
    </row>
    <row r="3233" spans="1:2">
      <c r="A3233" s="266" t="s">
        <v>4025</v>
      </c>
    </row>
    <row r="3234" spans="1:2">
      <c r="A3234" s="266" t="s">
        <v>4026</v>
      </c>
    </row>
    <row r="3235" spans="1:2">
      <c r="A3235" s="266" t="s">
        <v>4027</v>
      </c>
    </row>
    <row r="3236" spans="1:2">
      <c r="A3236" s="266" t="s">
        <v>4028</v>
      </c>
    </row>
    <row r="3237" spans="1:2">
      <c r="A3237" s="266" t="s">
        <v>4029</v>
      </c>
    </row>
    <row r="3238" spans="1:2">
      <c r="A3238" s="266" t="s">
        <v>4030</v>
      </c>
    </row>
    <row r="3239" spans="1:2">
      <c r="A3239" s="266" t="s">
        <v>4031</v>
      </c>
    </row>
    <row r="3240" spans="1:2">
      <c r="A3240" s="266" t="s">
        <v>4032</v>
      </c>
    </row>
    <row r="3241" spans="1:2">
      <c r="A3241" s="266" t="s">
        <v>4033</v>
      </c>
    </row>
    <row r="3242" spans="1:2">
      <c r="A3242" s="266" t="s">
        <v>4034</v>
      </c>
    </row>
    <row r="3243" spans="1:2">
      <c r="A3243" s="266" t="s">
        <v>4035</v>
      </c>
    </row>
    <row r="3244" spans="1:2">
      <c r="A3244" s="266" t="s">
        <v>4036</v>
      </c>
    </row>
    <row r="3245" spans="1:2">
      <c r="A3245" s="266" t="s">
        <v>4037</v>
      </c>
    </row>
    <row r="3246" spans="1:2">
      <c r="A3246" s="266" t="s">
        <v>4038</v>
      </c>
    </row>
    <row r="3247" spans="1:2">
      <c r="A3247" s="266" t="s">
        <v>4039</v>
      </c>
    </row>
    <row r="3248" spans="1:2">
      <c r="A3248" s="275" t="s">
        <v>4040</v>
      </c>
      <c r="B3248" s="831">
        <v>45740</v>
      </c>
    </row>
    <row r="3249" spans="1:2">
      <c r="A3249" s="266" t="s">
        <v>4041</v>
      </c>
    </row>
    <row r="3250" spans="1:2">
      <c r="A3250" s="266" t="s">
        <v>4042</v>
      </c>
    </row>
    <row r="3251" spans="1:2">
      <c r="A3251" s="275" t="s">
        <v>4043</v>
      </c>
      <c r="B3251" s="831">
        <v>45737</v>
      </c>
    </row>
    <row r="3252" spans="1:2">
      <c r="A3252" s="266" t="s">
        <v>4044</v>
      </c>
    </row>
    <row r="3253" spans="1:2">
      <c r="A3253" s="838" t="s">
        <v>1084</v>
      </c>
    </row>
    <row r="3254" spans="1:2">
      <c r="A3254" s="266" t="s">
        <v>4045</v>
      </c>
    </row>
    <row r="3255" spans="1:2">
      <c r="A3255" s="266" t="s">
        <v>4046</v>
      </c>
    </row>
    <row r="3256" spans="1:2">
      <c r="A3256" s="266" t="s">
        <v>4047</v>
      </c>
    </row>
    <row r="3257" spans="1:2">
      <c r="A3257" s="266" t="s">
        <v>4048</v>
      </c>
    </row>
    <row r="3258" spans="1:2">
      <c r="A3258" s="266" t="s">
        <v>4049</v>
      </c>
    </row>
    <row r="3259" spans="1:2">
      <c r="A3259" s="266" t="s">
        <v>4050</v>
      </c>
    </row>
    <row r="3260" spans="1:2">
      <c r="A3260" s="266" t="s">
        <v>4051</v>
      </c>
    </row>
    <row r="3261" spans="1:2">
      <c r="A3261" s="266" t="s">
        <v>4052</v>
      </c>
    </row>
    <row r="3262" spans="1:2">
      <c r="A3262" s="266" t="s">
        <v>4053</v>
      </c>
    </row>
    <row r="3263" spans="1:2">
      <c r="A3263" s="266" t="s">
        <v>4054</v>
      </c>
    </row>
    <row r="3264" spans="1:2">
      <c r="A3264" s="266" t="s">
        <v>4055</v>
      </c>
    </row>
    <row r="3265" spans="1:1">
      <c r="A3265" s="266" t="s">
        <v>4056</v>
      </c>
    </row>
    <row r="3266" spans="1:1">
      <c r="A3266" s="266" t="s">
        <v>4057</v>
      </c>
    </row>
    <row r="3267" spans="1:1">
      <c r="A3267" s="266" t="s">
        <v>4058</v>
      </c>
    </row>
    <row r="3268" spans="1:1">
      <c r="A3268" s="266" t="s">
        <v>4059</v>
      </c>
    </row>
    <row r="3269" spans="1:1">
      <c r="A3269" s="266" t="s">
        <v>4060</v>
      </c>
    </row>
    <row r="3270" spans="1:1">
      <c r="A3270" s="266" t="s">
        <v>4061</v>
      </c>
    </row>
    <row r="3271" spans="1:1">
      <c r="A3271" s="266" t="s">
        <v>4062</v>
      </c>
    </row>
    <row r="3272" spans="1:1">
      <c r="A3272" s="266" t="s">
        <v>4063</v>
      </c>
    </row>
    <row r="3273" spans="1:1">
      <c r="A3273" s="266" t="s">
        <v>4064</v>
      </c>
    </row>
    <row r="3274" spans="1:1">
      <c r="A3274" s="266" t="s">
        <v>4065</v>
      </c>
    </row>
    <row r="3275" spans="1:1">
      <c r="A3275" s="266" t="s">
        <v>4066</v>
      </c>
    </row>
    <row r="3276" spans="1:1">
      <c r="A3276" s="266" t="s">
        <v>4067</v>
      </c>
    </row>
    <row r="3277" spans="1:1">
      <c r="A3277" s="266" t="s">
        <v>4068</v>
      </c>
    </row>
    <row r="3278" spans="1:1">
      <c r="A3278" s="266" t="s">
        <v>4069</v>
      </c>
    </row>
    <row r="3279" spans="1:1">
      <c r="A3279" s="266" t="s">
        <v>4070</v>
      </c>
    </row>
    <row r="3280" spans="1:1">
      <c r="A3280" s="266" t="s">
        <v>4071</v>
      </c>
    </row>
    <row r="3281" spans="1:1">
      <c r="A3281" s="266" t="s">
        <v>4072</v>
      </c>
    </row>
    <row r="3282" spans="1:1">
      <c r="A3282" s="266" t="s">
        <v>4073</v>
      </c>
    </row>
    <row r="3283" spans="1:1">
      <c r="A3283" s="266" t="s">
        <v>4074</v>
      </c>
    </row>
    <row r="3284" spans="1:1">
      <c r="A3284" s="266" t="s">
        <v>4075</v>
      </c>
    </row>
    <row r="3285" spans="1:1">
      <c r="A3285" s="266" t="s">
        <v>4076</v>
      </c>
    </row>
    <row r="3286" spans="1:1">
      <c r="A3286" s="266" t="s">
        <v>4077</v>
      </c>
    </row>
    <row r="3287" spans="1:1">
      <c r="A3287" s="266" t="s">
        <v>4078</v>
      </c>
    </row>
    <row r="3288" spans="1:1">
      <c r="A3288" s="266" t="s">
        <v>4079</v>
      </c>
    </row>
    <row r="3289" spans="1:1">
      <c r="A3289" s="266" t="s">
        <v>4080</v>
      </c>
    </row>
    <row r="3290" spans="1:1">
      <c r="A3290" s="266" t="s">
        <v>4081</v>
      </c>
    </row>
    <row r="3291" spans="1:1">
      <c r="A3291" s="266" t="s">
        <v>4082</v>
      </c>
    </row>
    <row r="3292" spans="1:1">
      <c r="A3292" s="266" t="s">
        <v>4083</v>
      </c>
    </row>
    <row r="3293" spans="1:1">
      <c r="A3293" s="266" t="s">
        <v>4084</v>
      </c>
    </row>
    <row r="3294" spans="1:1">
      <c r="A3294" s="266" t="s">
        <v>4085</v>
      </c>
    </row>
    <row r="3295" spans="1:1">
      <c r="A3295" s="266" t="s">
        <v>4086</v>
      </c>
    </row>
    <row r="3296" spans="1:1">
      <c r="A3296" s="266" t="s">
        <v>4087</v>
      </c>
    </row>
    <row r="3297" spans="1:2">
      <c r="A3297" s="266" t="s">
        <v>4088</v>
      </c>
    </row>
    <row r="3298" spans="1:2">
      <c r="A3298" s="266" t="s">
        <v>4089</v>
      </c>
    </row>
    <row r="3299" spans="1:2">
      <c r="A3299" s="266" t="s">
        <v>4090</v>
      </c>
    </row>
    <row r="3300" spans="1:2">
      <c r="A3300" s="266" t="s">
        <v>4091</v>
      </c>
    </row>
    <row r="3301" spans="1:2">
      <c r="A3301" s="266" t="s">
        <v>4092</v>
      </c>
    </row>
    <row r="3302" spans="1:2">
      <c r="A3302" s="275" t="s">
        <v>4093</v>
      </c>
      <c r="B3302" s="831">
        <v>45832</v>
      </c>
    </row>
    <row r="3303" spans="1:2">
      <c r="A3303" s="266" t="s">
        <v>4094</v>
      </c>
    </row>
    <row r="3304" spans="1:2">
      <c r="A3304" s="266" t="s">
        <v>4095</v>
      </c>
    </row>
    <row r="3305" spans="1:2">
      <c r="A3305" s="266" t="s">
        <v>4096</v>
      </c>
    </row>
    <row r="3306" spans="1:2">
      <c r="A3306" s="275" t="s">
        <v>4097</v>
      </c>
      <c r="B3306" s="831">
        <v>45832</v>
      </c>
    </row>
    <row r="3307" spans="1:2">
      <c r="A3307" s="266" t="s">
        <v>4098</v>
      </c>
    </row>
    <row r="3308" spans="1:2">
      <c r="A3308" s="266" t="s">
        <v>4099</v>
      </c>
    </row>
    <row r="3309" spans="1:2">
      <c r="A3309" s="266" t="s">
        <v>4100</v>
      </c>
    </row>
    <row r="3310" spans="1:2">
      <c r="A3310" s="266" t="s">
        <v>4101</v>
      </c>
    </row>
    <row r="3311" spans="1:2">
      <c r="A3311" s="266" t="s">
        <v>4102</v>
      </c>
    </row>
    <row r="3312" spans="1:2">
      <c r="A3312" s="275" t="s">
        <v>4103</v>
      </c>
      <c r="B3312" s="831">
        <v>45924</v>
      </c>
    </row>
    <row r="3313" spans="1:2">
      <c r="A3313" s="266" t="s">
        <v>4104</v>
      </c>
    </row>
    <row r="3314" spans="1:2">
      <c r="A3314" s="266" t="s">
        <v>4105</v>
      </c>
    </row>
    <row r="3315" spans="1:2">
      <c r="A3315" s="266" t="s">
        <v>4106</v>
      </c>
    </row>
    <row r="3316" spans="1:2">
      <c r="A3316" s="266" t="s">
        <v>4107</v>
      </c>
    </row>
    <row r="3317" spans="1:2">
      <c r="A3317" s="266" t="s">
        <v>4108</v>
      </c>
    </row>
    <row r="3318" spans="1:2">
      <c r="A3318" s="275" t="s">
        <v>4109</v>
      </c>
      <c r="B3318" s="831">
        <v>45924</v>
      </c>
    </row>
    <row r="3319" spans="1:2">
      <c r="A3319" s="275" t="s">
        <v>4110</v>
      </c>
      <c r="B3319" s="831">
        <v>45924</v>
      </c>
    </row>
    <row r="3320" spans="1:2">
      <c r="A3320" s="266" t="s">
        <v>4111</v>
      </c>
    </row>
    <row r="3321" spans="1:2">
      <c r="A3321" s="266" t="s">
        <v>4112</v>
      </c>
    </row>
    <row r="3322" spans="1:2">
      <c r="A3322" s="266" t="s">
        <v>4113</v>
      </c>
    </row>
    <row r="3323" spans="1:2">
      <c r="A3323" s="266" t="s">
        <v>4114</v>
      </c>
    </row>
    <row r="3324" spans="1:2">
      <c r="A3324" s="266" t="s">
        <v>4115</v>
      </c>
    </row>
    <row r="3325" spans="1:2">
      <c r="A3325" s="266" t="s">
        <v>4116</v>
      </c>
    </row>
    <row r="3326" spans="1:2">
      <c r="A3326" s="266" t="s">
        <v>4117</v>
      </c>
    </row>
    <row r="3327" spans="1:2">
      <c r="A3327" s="266" t="s">
        <v>4118</v>
      </c>
    </row>
    <row r="3328" spans="1:2">
      <c r="A3328" s="266" t="s">
        <v>4119</v>
      </c>
    </row>
    <row r="3329" spans="1:2">
      <c r="A3329" s="266" t="s">
        <v>4120</v>
      </c>
    </row>
    <row r="3330" spans="1:2">
      <c r="A3330" s="266" t="s">
        <v>4121</v>
      </c>
    </row>
    <row r="3331" spans="1:2">
      <c r="A3331" s="275" t="s">
        <v>4122</v>
      </c>
      <c r="B3331" s="831">
        <v>45738</v>
      </c>
    </row>
    <row r="3332" spans="1:2">
      <c r="A3332" s="275" t="s">
        <v>4123</v>
      </c>
      <c r="B3332" s="831">
        <v>45738</v>
      </c>
    </row>
    <row r="3333" spans="1:2">
      <c r="A3333" s="266" t="s">
        <v>4124</v>
      </c>
    </row>
    <row r="3334" spans="1:2">
      <c r="A3334" s="266" t="s">
        <v>4125</v>
      </c>
    </row>
    <row r="3335" spans="1:2">
      <c r="A3335" s="266" t="s">
        <v>4126</v>
      </c>
    </row>
    <row r="3336" spans="1:2">
      <c r="A3336" s="266" t="s">
        <v>4127</v>
      </c>
    </row>
    <row r="3337" spans="1:2">
      <c r="A3337" s="266" t="s">
        <v>4128</v>
      </c>
    </row>
    <row r="3338" spans="1:2">
      <c r="A3338" s="266" t="s">
        <v>4129</v>
      </c>
    </row>
    <row r="3339" spans="1:2">
      <c r="A3339" s="275" t="s">
        <v>4130</v>
      </c>
      <c r="B3339" s="831">
        <v>45832</v>
      </c>
    </row>
    <row r="3340" spans="1:2">
      <c r="A3340" s="266" t="s">
        <v>4131</v>
      </c>
    </row>
    <row r="3341" spans="1:2">
      <c r="A3341" s="266" t="s">
        <v>4132</v>
      </c>
    </row>
    <row r="3342" spans="1:2">
      <c r="A3342" s="266" t="s">
        <v>4133</v>
      </c>
    </row>
    <row r="3343" spans="1:2">
      <c r="A3343" s="266" t="s">
        <v>4134</v>
      </c>
    </row>
    <row r="3344" spans="1:2">
      <c r="A3344" s="266" t="s">
        <v>4135</v>
      </c>
    </row>
    <row r="3345" spans="1:2">
      <c r="A3345" s="266" t="s">
        <v>4136</v>
      </c>
    </row>
    <row r="3346" spans="1:2">
      <c r="A3346" s="266" t="s">
        <v>4137</v>
      </c>
    </row>
    <row r="3347" spans="1:2">
      <c r="A3347" s="266" t="s">
        <v>4138</v>
      </c>
    </row>
    <row r="3348" spans="1:2">
      <c r="A3348" s="266" t="s">
        <v>4139</v>
      </c>
    </row>
    <row r="3349" spans="1:2">
      <c r="A3349" s="266" t="s">
        <v>4140</v>
      </c>
    </row>
    <row r="3350" spans="1:2">
      <c r="A3350" s="266" t="s">
        <v>4141</v>
      </c>
    </row>
    <row r="3351" spans="1:2">
      <c r="A3351" s="275" t="s">
        <v>4142</v>
      </c>
      <c r="B3351" s="831">
        <v>45739</v>
      </c>
    </row>
    <row r="3352" spans="1:2">
      <c r="A3352" s="275" t="s">
        <v>4143</v>
      </c>
      <c r="B3352" s="831">
        <v>45738</v>
      </c>
    </row>
    <row r="3353" spans="1:2">
      <c r="A3353" s="275" t="s">
        <v>4144</v>
      </c>
      <c r="B3353" s="831">
        <v>45739</v>
      </c>
    </row>
    <row r="3354" spans="1:2">
      <c r="A3354" s="266" t="s">
        <v>4145</v>
      </c>
    </row>
    <row r="3355" spans="1:2">
      <c r="A3355" s="266" t="s">
        <v>4146</v>
      </c>
    </row>
    <row r="3356" spans="1:2">
      <c r="A3356" s="275" t="s">
        <v>4147</v>
      </c>
      <c r="B3356" s="831">
        <v>45921</v>
      </c>
    </row>
    <row r="3357" spans="1:2">
      <c r="A3357" s="266" t="s">
        <v>4148</v>
      </c>
    </row>
    <row r="3358" spans="1:2">
      <c r="A3358" s="266" t="s">
        <v>4149</v>
      </c>
    </row>
    <row r="3359" spans="1:2">
      <c r="A3359" s="266" t="s">
        <v>4150</v>
      </c>
    </row>
    <row r="3360" spans="1:2">
      <c r="A3360" s="266" t="s">
        <v>4151</v>
      </c>
    </row>
    <row r="3361" spans="1:2">
      <c r="A3361" s="266" t="s">
        <v>4152</v>
      </c>
    </row>
    <row r="3362" spans="1:2">
      <c r="A3362" s="266" t="s">
        <v>4153</v>
      </c>
    </row>
    <row r="3363" spans="1:2">
      <c r="A3363" s="266" t="s">
        <v>4154</v>
      </c>
    </row>
    <row r="3364" spans="1:2">
      <c r="A3364" s="266" t="s">
        <v>4155</v>
      </c>
    </row>
    <row r="3365" spans="1:2">
      <c r="A3365" s="275" t="s">
        <v>4156</v>
      </c>
      <c r="B3365" s="831">
        <v>45916</v>
      </c>
    </row>
    <row r="3366" spans="1:2">
      <c r="A3366" s="275" t="s">
        <v>4157</v>
      </c>
      <c r="B3366" s="831">
        <v>45832</v>
      </c>
    </row>
    <row r="3367" spans="1:2">
      <c r="A3367" s="266" t="s">
        <v>4158</v>
      </c>
    </row>
    <row r="3368" spans="1:2">
      <c r="A3368" s="275" t="s">
        <v>4159</v>
      </c>
      <c r="B3368" s="831">
        <v>46014</v>
      </c>
    </row>
    <row r="3369" spans="1:2">
      <c r="A3369" s="266" t="s">
        <v>4160</v>
      </c>
    </row>
    <row r="3370" spans="1:2">
      <c r="A3370" s="275" t="s">
        <v>4161</v>
      </c>
      <c r="B3370" s="831">
        <v>45832</v>
      </c>
    </row>
    <row r="3371" spans="1:2">
      <c r="A3371" s="266" t="s">
        <v>4162</v>
      </c>
    </row>
    <row r="3372" spans="1:2">
      <c r="A3372" s="275" t="s">
        <v>4163</v>
      </c>
      <c r="B3372" s="831">
        <v>45832</v>
      </c>
    </row>
    <row r="3373" spans="1:2">
      <c r="A3373" s="266" t="s">
        <v>4164</v>
      </c>
    </row>
    <row r="3374" spans="1:2">
      <c r="A3374" s="266" t="s">
        <v>4165</v>
      </c>
    </row>
    <row r="3375" spans="1:2">
      <c r="A3375" s="266" t="s">
        <v>4166</v>
      </c>
    </row>
    <row r="3376" spans="1:2">
      <c r="A3376" s="266" t="s">
        <v>4167</v>
      </c>
    </row>
    <row r="3377" spans="1:1">
      <c r="A3377" s="266" t="s">
        <v>4168</v>
      </c>
    </row>
    <row r="3378" spans="1:1">
      <c r="A3378" s="266" t="s">
        <v>4169</v>
      </c>
    </row>
    <row r="3379" spans="1:1">
      <c r="A3379" s="266" t="s">
        <v>4170</v>
      </c>
    </row>
    <row r="3380" spans="1:1">
      <c r="A3380" s="266" t="s">
        <v>4171</v>
      </c>
    </row>
    <row r="3381" spans="1:1">
      <c r="A3381" s="266" t="s">
        <v>4172</v>
      </c>
    </row>
    <row r="3382" spans="1:1">
      <c r="A3382" s="266" t="s">
        <v>4173</v>
      </c>
    </row>
    <row r="3383" spans="1:1">
      <c r="A3383" s="266" t="s">
        <v>4174</v>
      </c>
    </row>
    <row r="3384" spans="1:1">
      <c r="A3384" s="266" t="s">
        <v>4175</v>
      </c>
    </row>
    <row r="3385" spans="1:1">
      <c r="A3385" s="266" t="s">
        <v>4176</v>
      </c>
    </row>
    <row r="3386" spans="1:1">
      <c r="A3386" s="266" t="s">
        <v>4177</v>
      </c>
    </row>
    <row r="3387" spans="1:1">
      <c r="A3387" s="266" t="s">
        <v>4178</v>
      </c>
    </row>
    <row r="3388" spans="1:1">
      <c r="A3388" s="266" t="s">
        <v>4179</v>
      </c>
    </row>
    <row r="3389" spans="1:1">
      <c r="A3389" s="266" t="s">
        <v>4180</v>
      </c>
    </row>
    <row r="3390" spans="1:1">
      <c r="A3390" s="266" t="s">
        <v>4181</v>
      </c>
    </row>
    <row r="3391" spans="1:1">
      <c r="A3391" s="266" t="s">
        <v>4182</v>
      </c>
    </row>
    <row r="3392" spans="1:1">
      <c r="A3392" s="266" t="s">
        <v>4183</v>
      </c>
    </row>
    <row r="3393" spans="1:1">
      <c r="A3393" s="266" t="s">
        <v>4184</v>
      </c>
    </row>
    <row r="3394" spans="1:1">
      <c r="A3394" s="266" t="s">
        <v>4185</v>
      </c>
    </row>
    <row r="3395" spans="1:1">
      <c r="A3395" s="266" t="s">
        <v>4186</v>
      </c>
    </row>
    <row r="3396" spans="1:1">
      <c r="A3396" s="266" t="s">
        <v>4187</v>
      </c>
    </row>
    <row r="3397" spans="1:1">
      <c r="A3397" s="266" t="s">
        <v>4188</v>
      </c>
    </row>
    <row r="3398" spans="1:1">
      <c r="A3398" s="266" t="s">
        <v>4189</v>
      </c>
    </row>
    <row r="3399" spans="1:1">
      <c r="A3399" s="266" t="s">
        <v>4190</v>
      </c>
    </row>
    <row r="3400" spans="1:1">
      <c r="A3400" s="266" t="s">
        <v>4191</v>
      </c>
    </row>
    <row r="3401" spans="1:1">
      <c r="A3401" s="266" t="s">
        <v>4192</v>
      </c>
    </row>
    <row r="3402" spans="1:1">
      <c r="A3402" s="266" t="s">
        <v>4193</v>
      </c>
    </row>
    <row r="3403" spans="1:1">
      <c r="A3403" s="266" t="s">
        <v>4194</v>
      </c>
    </row>
    <row r="3404" spans="1:1">
      <c r="A3404" s="266" t="s">
        <v>4195</v>
      </c>
    </row>
    <row r="3405" spans="1:1">
      <c r="A3405" s="266" t="s">
        <v>4196</v>
      </c>
    </row>
    <row r="3406" spans="1:1">
      <c r="A3406" s="266" t="s">
        <v>4197</v>
      </c>
    </row>
    <row r="3407" spans="1:1">
      <c r="A3407" s="266" t="s">
        <v>4198</v>
      </c>
    </row>
    <row r="3408" spans="1:1">
      <c r="A3408" s="266" t="s">
        <v>4199</v>
      </c>
    </row>
    <row r="3409" spans="1:2">
      <c r="A3409" s="266" t="s">
        <v>4200</v>
      </c>
    </row>
    <row r="3410" spans="1:2">
      <c r="A3410" s="266" t="s">
        <v>4201</v>
      </c>
    </row>
    <row r="3411" spans="1:2">
      <c r="A3411" s="266" t="s">
        <v>4202</v>
      </c>
    </row>
    <row r="3412" spans="1:2">
      <c r="A3412" s="275" t="s">
        <v>4203</v>
      </c>
      <c r="B3412" s="831">
        <v>45823</v>
      </c>
    </row>
    <row r="3413" spans="1:2">
      <c r="A3413" s="266" t="s">
        <v>4204</v>
      </c>
    </row>
    <row r="3414" spans="1:2">
      <c r="A3414" s="266" t="s">
        <v>4205</v>
      </c>
    </row>
    <row r="3415" spans="1:2">
      <c r="A3415" s="275" t="s">
        <v>4206</v>
      </c>
      <c r="B3415" s="831">
        <v>45918</v>
      </c>
    </row>
    <row r="3416" spans="1:2">
      <c r="A3416" s="266" t="s">
        <v>4207</v>
      </c>
    </row>
    <row r="3417" spans="1:2">
      <c r="A3417" s="266" t="s">
        <v>4208</v>
      </c>
    </row>
    <row r="3418" spans="1:2">
      <c r="A3418" s="266" t="s">
        <v>4209</v>
      </c>
    </row>
    <row r="3419" spans="1:2">
      <c r="A3419" s="266" t="s">
        <v>4210</v>
      </c>
    </row>
    <row r="3420" spans="1:2">
      <c r="A3420" s="266" t="s">
        <v>4211</v>
      </c>
    </row>
    <row r="3421" spans="1:2">
      <c r="A3421" s="266" t="s">
        <v>4212</v>
      </c>
    </row>
    <row r="3422" spans="1:2">
      <c r="A3422" s="266" t="s">
        <v>4213</v>
      </c>
    </row>
    <row r="3423" spans="1:2">
      <c r="A3423" s="266" t="s">
        <v>4214</v>
      </c>
    </row>
    <row r="3424" spans="1:2">
      <c r="A3424" s="266" t="s">
        <v>4215</v>
      </c>
    </row>
    <row r="3425" spans="1:1">
      <c r="A3425" s="266" t="s">
        <v>4216</v>
      </c>
    </row>
    <row r="3426" spans="1:1">
      <c r="A3426" s="266" t="s">
        <v>4217</v>
      </c>
    </row>
    <row r="3427" spans="1:1">
      <c r="A3427" s="266" t="s">
        <v>4218</v>
      </c>
    </row>
    <row r="3428" spans="1:1">
      <c r="A3428" s="266" t="s">
        <v>4219</v>
      </c>
    </row>
    <row r="3429" spans="1:1">
      <c r="A3429" s="266" t="s">
        <v>4220</v>
      </c>
    </row>
    <row r="3430" spans="1:1">
      <c r="A3430" s="266" t="s">
        <v>4221</v>
      </c>
    </row>
    <row r="3431" spans="1:1">
      <c r="A3431" s="266" t="s">
        <v>4222</v>
      </c>
    </row>
    <row r="3432" spans="1:1">
      <c r="A3432" s="266" t="s">
        <v>4223</v>
      </c>
    </row>
    <row r="3433" spans="1:1">
      <c r="A3433" s="266" t="s">
        <v>4224</v>
      </c>
    </row>
    <row r="3434" spans="1:1">
      <c r="A3434" s="266" t="s">
        <v>4225</v>
      </c>
    </row>
    <row r="3435" spans="1:1">
      <c r="A3435" s="266" t="s">
        <v>4226</v>
      </c>
    </row>
    <row r="3436" spans="1:1">
      <c r="A3436" s="266" t="s">
        <v>4227</v>
      </c>
    </row>
    <row r="3437" spans="1:1">
      <c r="A3437" s="266" t="s">
        <v>4228</v>
      </c>
    </row>
    <row r="3438" spans="1:1">
      <c r="A3438" s="266" t="s">
        <v>4229</v>
      </c>
    </row>
    <row r="3439" spans="1:1">
      <c r="A3439" s="266" t="s">
        <v>4230</v>
      </c>
    </row>
    <row r="3440" spans="1:1">
      <c r="A3440" s="266" t="s">
        <v>4231</v>
      </c>
    </row>
    <row r="3441" spans="1:2">
      <c r="A3441" s="266" t="s">
        <v>4232</v>
      </c>
    </row>
    <row r="3442" spans="1:2">
      <c r="A3442" s="266" t="s">
        <v>4233</v>
      </c>
    </row>
    <row r="3443" spans="1:2">
      <c r="A3443" s="266" t="s">
        <v>4234</v>
      </c>
    </row>
    <row r="3444" spans="1:2">
      <c r="A3444" s="266" t="s">
        <v>4235</v>
      </c>
    </row>
    <row r="3445" spans="1:2">
      <c r="A3445" s="266" t="s">
        <v>4236</v>
      </c>
    </row>
    <row r="3446" spans="1:2">
      <c r="A3446" s="266" t="s">
        <v>4237</v>
      </c>
    </row>
    <row r="3447" spans="1:2">
      <c r="A3447" s="266" t="s">
        <v>4238</v>
      </c>
    </row>
    <row r="3448" spans="1:2">
      <c r="A3448" s="266" t="s">
        <v>4239</v>
      </c>
    </row>
    <row r="3449" spans="1:2">
      <c r="A3449" s="275" t="s">
        <v>4240</v>
      </c>
      <c r="B3449" s="831">
        <v>46011</v>
      </c>
    </row>
    <row r="3450" spans="1:2">
      <c r="A3450" s="266" t="s">
        <v>4241</v>
      </c>
    </row>
    <row r="3451" spans="1:2">
      <c r="A3451" s="266" t="s">
        <v>4242</v>
      </c>
    </row>
    <row r="3452" spans="1:2">
      <c r="A3452" s="266" t="s">
        <v>4243</v>
      </c>
    </row>
    <row r="3453" spans="1:2">
      <c r="A3453" s="266" t="s">
        <v>4244</v>
      </c>
    </row>
    <row r="3454" spans="1:2">
      <c r="A3454" s="266" t="s">
        <v>4245</v>
      </c>
    </row>
    <row r="3455" spans="1:2">
      <c r="A3455" s="266" t="s">
        <v>4246</v>
      </c>
    </row>
    <row r="3456" spans="1:2">
      <c r="A3456" s="266" t="s">
        <v>4247</v>
      </c>
    </row>
    <row r="3457" spans="1:1">
      <c r="A3457" s="266" t="s">
        <v>4248</v>
      </c>
    </row>
    <row r="3458" spans="1:1">
      <c r="A3458" s="266" t="s">
        <v>4249</v>
      </c>
    </row>
    <row r="3459" spans="1:1">
      <c r="A3459" s="266" t="s">
        <v>4250</v>
      </c>
    </row>
    <row r="3460" spans="1:1">
      <c r="A3460" s="266" t="s">
        <v>4251</v>
      </c>
    </row>
    <row r="3461" spans="1:1">
      <c r="A3461" s="837" t="s">
        <v>4252</v>
      </c>
    </row>
    <row r="3462" spans="1:1">
      <c r="A3462" s="266" t="s">
        <v>4253</v>
      </c>
    </row>
    <row r="3463" spans="1:1">
      <c r="A3463" s="266" t="s">
        <v>4254</v>
      </c>
    </row>
    <row r="3464" spans="1:1">
      <c r="A3464" s="266" t="s">
        <v>4255</v>
      </c>
    </row>
    <row r="3465" spans="1:1">
      <c r="A3465" s="266" t="s">
        <v>4256</v>
      </c>
    </row>
    <row r="3466" spans="1:1">
      <c r="A3466" s="266" t="s">
        <v>4257</v>
      </c>
    </row>
    <row r="3467" spans="1:1">
      <c r="A3467" s="266" t="s">
        <v>4258</v>
      </c>
    </row>
    <row r="3468" spans="1:1">
      <c r="A3468" s="266" t="s">
        <v>4259</v>
      </c>
    </row>
    <row r="3469" spans="1:1">
      <c r="A3469" s="266" t="s">
        <v>4260</v>
      </c>
    </row>
    <row r="3470" spans="1:1">
      <c r="A3470" s="266" t="s">
        <v>4261</v>
      </c>
    </row>
    <row r="3471" spans="1:1">
      <c r="A3471" s="266" t="s">
        <v>4262</v>
      </c>
    </row>
    <row r="3472" spans="1:1">
      <c r="A3472" s="266" t="s">
        <v>4263</v>
      </c>
    </row>
    <row r="3473" spans="1:1">
      <c r="A3473" s="266" t="s">
        <v>4264</v>
      </c>
    </row>
    <row r="3474" spans="1:1">
      <c r="A3474" s="266" t="s">
        <v>4265</v>
      </c>
    </row>
    <row r="3475" spans="1:1">
      <c r="A3475" s="266" t="s">
        <v>4266</v>
      </c>
    </row>
    <row r="3476" spans="1:1">
      <c r="A3476" s="266" t="s">
        <v>4267</v>
      </c>
    </row>
    <row r="3477" spans="1:1">
      <c r="A3477" s="266" t="s">
        <v>4268</v>
      </c>
    </row>
    <row r="3478" spans="1:1">
      <c r="A3478" s="266" t="s">
        <v>4269</v>
      </c>
    </row>
    <row r="3479" spans="1:1">
      <c r="A3479" s="266" t="s">
        <v>4270</v>
      </c>
    </row>
    <row r="3480" spans="1:1">
      <c r="A3480" s="266" t="s">
        <v>4271</v>
      </c>
    </row>
    <row r="3481" spans="1:1">
      <c r="A3481" s="266" t="s">
        <v>4272</v>
      </c>
    </row>
    <row r="3482" spans="1:1">
      <c r="A3482" s="266" t="s">
        <v>4273</v>
      </c>
    </row>
    <row r="3483" spans="1:1">
      <c r="A3483" s="266" t="s">
        <v>4274</v>
      </c>
    </row>
    <row r="3484" spans="1:1">
      <c r="A3484" s="266" t="s">
        <v>4275</v>
      </c>
    </row>
    <row r="3485" spans="1:1">
      <c r="A3485" s="266" t="s">
        <v>4276</v>
      </c>
    </row>
    <row r="3486" spans="1:1">
      <c r="A3486" s="266" t="s">
        <v>4277</v>
      </c>
    </row>
    <row r="3487" spans="1:1">
      <c r="A3487" s="266" t="s">
        <v>4278</v>
      </c>
    </row>
    <row r="3488" spans="1:1">
      <c r="A3488" s="266" t="s">
        <v>4279</v>
      </c>
    </row>
    <row r="3489" spans="1:2">
      <c r="A3489" s="266" t="s">
        <v>4280</v>
      </c>
    </row>
    <row r="3490" spans="1:2">
      <c r="A3490" s="266" t="s">
        <v>4281</v>
      </c>
    </row>
    <row r="3491" spans="1:2">
      <c r="A3491" s="266" t="s">
        <v>4282</v>
      </c>
    </row>
    <row r="3492" spans="1:2">
      <c r="A3492" s="266" t="s">
        <v>4283</v>
      </c>
    </row>
    <row r="3493" spans="1:2">
      <c r="A3493" s="266" t="s">
        <v>4284</v>
      </c>
    </row>
    <row r="3494" spans="1:2">
      <c r="A3494" s="266" t="s">
        <v>4285</v>
      </c>
    </row>
    <row r="3495" spans="1:2">
      <c r="A3495" s="266" t="s">
        <v>4286</v>
      </c>
    </row>
    <row r="3496" spans="1:2">
      <c r="A3496" s="266" t="s">
        <v>4287</v>
      </c>
    </row>
    <row r="3497" spans="1:2">
      <c r="A3497" s="266" t="s">
        <v>4288</v>
      </c>
    </row>
    <row r="3498" spans="1:2">
      <c r="A3498" s="266" t="s">
        <v>4289</v>
      </c>
    </row>
    <row r="3499" spans="1:2">
      <c r="A3499" s="266" t="s">
        <v>4290</v>
      </c>
    </row>
    <row r="3500" spans="1:2">
      <c r="A3500" s="275" t="s">
        <v>4291</v>
      </c>
      <c r="B3500" s="831">
        <v>45738</v>
      </c>
    </row>
    <row r="3501" spans="1:2">
      <c r="A3501" s="266" t="s">
        <v>4292</v>
      </c>
    </row>
    <row r="3502" spans="1:2">
      <c r="A3502" s="266" t="s">
        <v>4293</v>
      </c>
    </row>
    <row r="3503" spans="1:2">
      <c r="A3503" s="266" t="s">
        <v>4294</v>
      </c>
    </row>
    <row r="3504" spans="1:2">
      <c r="A3504" s="266" t="s">
        <v>4295</v>
      </c>
    </row>
    <row r="3505" spans="1:2">
      <c r="A3505" s="266" t="s">
        <v>4296</v>
      </c>
    </row>
    <row r="3506" spans="1:2">
      <c r="A3506" s="266" t="s">
        <v>4297</v>
      </c>
    </row>
    <row r="3507" spans="1:2">
      <c r="A3507" s="266" t="s">
        <v>4298</v>
      </c>
    </row>
    <row r="3508" spans="1:2">
      <c r="A3508" s="266" t="s">
        <v>4299</v>
      </c>
    </row>
    <row r="3509" spans="1:2">
      <c r="A3509" s="275" t="s">
        <v>4300</v>
      </c>
      <c r="B3509" s="831">
        <v>46006</v>
      </c>
    </row>
    <row r="3510" spans="1:2">
      <c r="A3510" s="266" t="s">
        <v>4301</v>
      </c>
    </row>
    <row r="3511" spans="1:2">
      <c r="A3511" s="266" t="s">
        <v>4302</v>
      </c>
    </row>
    <row r="3512" spans="1:2">
      <c r="A3512" s="266" t="s">
        <v>4303</v>
      </c>
    </row>
    <row r="3513" spans="1:2">
      <c r="A3513" s="266" t="s">
        <v>4304</v>
      </c>
    </row>
    <row r="3514" spans="1:2">
      <c r="A3514" s="266" t="s">
        <v>4305</v>
      </c>
    </row>
    <row r="3515" spans="1:2">
      <c r="A3515" s="266" t="s">
        <v>4306</v>
      </c>
    </row>
    <row r="3516" spans="1:2">
      <c r="A3516" s="275" t="s">
        <v>4307</v>
      </c>
      <c r="B3516" s="831">
        <v>45923</v>
      </c>
    </row>
    <row r="3517" spans="1:2">
      <c r="A3517" s="266" t="s">
        <v>4308</v>
      </c>
    </row>
    <row r="3518" spans="1:2">
      <c r="A3518" s="266" t="s">
        <v>4309</v>
      </c>
    </row>
    <row r="3519" spans="1:2">
      <c r="A3519" s="266" t="s">
        <v>4310</v>
      </c>
    </row>
    <row r="3520" spans="1:2">
      <c r="A3520" s="266" t="s">
        <v>4311</v>
      </c>
    </row>
    <row r="3521" spans="1:2">
      <c r="A3521" s="266" t="s">
        <v>4312</v>
      </c>
    </row>
    <row r="3522" spans="1:2">
      <c r="A3522" s="266" t="s">
        <v>4313</v>
      </c>
    </row>
    <row r="3523" spans="1:2">
      <c r="A3523" s="266" t="s">
        <v>4314</v>
      </c>
    </row>
    <row r="3524" spans="1:2">
      <c r="A3524" s="266" t="s">
        <v>4315</v>
      </c>
    </row>
    <row r="3525" spans="1:2">
      <c r="A3525" s="275" t="s">
        <v>4316</v>
      </c>
      <c r="B3525" s="831">
        <v>45914</v>
      </c>
    </row>
    <row r="3526" spans="1:2">
      <c r="A3526" s="266" t="s">
        <v>4317</v>
      </c>
    </row>
    <row r="3527" spans="1:2">
      <c r="A3527" s="266" t="s">
        <v>4318</v>
      </c>
    </row>
    <row r="3528" spans="1:2">
      <c r="A3528" s="266" t="s">
        <v>4319</v>
      </c>
    </row>
    <row r="3529" spans="1:2">
      <c r="A3529" s="266" t="s">
        <v>4320</v>
      </c>
    </row>
    <row r="3530" spans="1:2">
      <c r="A3530" s="266" t="s">
        <v>4321</v>
      </c>
    </row>
    <row r="3531" spans="1:2">
      <c r="A3531" s="266" t="s">
        <v>4322</v>
      </c>
    </row>
    <row r="3532" spans="1:2">
      <c r="A3532" s="266" t="s">
        <v>4323</v>
      </c>
    </row>
    <row r="3533" spans="1:2">
      <c r="A3533" s="838" t="s">
        <v>1084</v>
      </c>
    </row>
    <row r="3534" spans="1:2">
      <c r="A3534" s="266" t="s">
        <v>4324</v>
      </c>
    </row>
    <row r="3535" spans="1:2">
      <c r="A3535" s="266" t="s">
        <v>4325</v>
      </c>
    </row>
    <row r="3536" spans="1:2">
      <c r="A3536" s="266" t="s">
        <v>4326</v>
      </c>
    </row>
    <row r="3537" spans="1:2">
      <c r="A3537" s="266" t="s">
        <v>4327</v>
      </c>
    </row>
    <row r="3538" spans="1:2">
      <c r="A3538" s="266" t="s">
        <v>4328</v>
      </c>
    </row>
    <row r="3539" spans="1:2">
      <c r="A3539" s="266" t="s">
        <v>4329</v>
      </c>
    </row>
    <row r="3540" spans="1:2" s="266" customFormat="1">
      <c r="A3540" s="266" t="s">
        <v>4330</v>
      </c>
      <c r="B3540" s="831"/>
    </row>
    <row r="3541" spans="1:2">
      <c r="A3541" s="266" t="s">
        <v>4331</v>
      </c>
    </row>
    <row r="3542" spans="1:2">
      <c r="A3542" s="266" t="s">
        <v>4332</v>
      </c>
    </row>
    <row r="3543" spans="1:2">
      <c r="A3543" s="266" t="s">
        <v>4333</v>
      </c>
    </row>
    <row r="3544" spans="1:2">
      <c r="A3544" s="266" t="s">
        <v>4334</v>
      </c>
    </row>
    <row r="3545" spans="1:2">
      <c r="A3545" s="266" t="s">
        <v>4335</v>
      </c>
    </row>
    <row r="3546" spans="1:2">
      <c r="A3546" s="266" t="s">
        <v>4336</v>
      </c>
    </row>
    <row r="3547" spans="1:2">
      <c r="A3547" s="267" t="s">
        <v>4337</v>
      </c>
    </row>
    <row r="3548" spans="1:2">
      <c r="A3548" s="266" t="s">
        <v>4338</v>
      </c>
    </row>
    <row r="3549" spans="1:2">
      <c r="A3549" s="266" t="s">
        <v>4339</v>
      </c>
    </row>
    <row r="3550" spans="1:2">
      <c r="A3550" s="266" t="s">
        <v>4340</v>
      </c>
    </row>
    <row r="3551" spans="1:2">
      <c r="A3551" s="266" t="s">
        <v>4341</v>
      </c>
    </row>
    <row r="3552" spans="1:2">
      <c r="A3552" s="266" t="s">
        <v>4342</v>
      </c>
    </row>
    <row r="3553" spans="1:1">
      <c r="A3553" s="266" t="s">
        <v>4343</v>
      </c>
    </row>
    <row r="3554" spans="1:1">
      <c r="A3554" s="266" t="s">
        <v>4344</v>
      </c>
    </row>
    <row r="3555" spans="1:1">
      <c r="A3555" s="266" t="s">
        <v>4345</v>
      </c>
    </row>
    <row r="3556" spans="1:1">
      <c r="A3556" s="266" t="s">
        <v>4346</v>
      </c>
    </row>
    <row r="3557" spans="1:1">
      <c r="A3557" s="266" t="s">
        <v>4347</v>
      </c>
    </row>
    <row r="3558" spans="1:1">
      <c r="A3558" s="266" t="s">
        <v>4348</v>
      </c>
    </row>
    <row r="3559" spans="1:1">
      <c r="A3559" s="266" t="s">
        <v>4349</v>
      </c>
    </row>
    <row r="3560" spans="1:1">
      <c r="A3560" s="266" t="s">
        <v>4350</v>
      </c>
    </row>
    <row r="3561" spans="1:1">
      <c r="A3561" s="266" t="s">
        <v>4351</v>
      </c>
    </row>
    <row r="3562" spans="1:1">
      <c r="A3562" s="266" t="s">
        <v>4352</v>
      </c>
    </row>
    <row r="3563" spans="1:1">
      <c r="A3563" s="266" t="s">
        <v>4353</v>
      </c>
    </row>
    <row r="3564" spans="1:1">
      <c r="A3564" s="266" t="s">
        <v>4354</v>
      </c>
    </row>
    <row r="3565" spans="1:1">
      <c r="A3565" s="266" t="s">
        <v>4355</v>
      </c>
    </row>
    <row r="3566" spans="1:1">
      <c r="A3566" s="266" t="s">
        <v>4356</v>
      </c>
    </row>
    <row r="3567" spans="1:1">
      <c r="A3567" s="266" t="s">
        <v>4357</v>
      </c>
    </row>
    <row r="3568" spans="1:1">
      <c r="A3568" s="266" t="s">
        <v>4358</v>
      </c>
    </row>
    <row r="3569" spans="1:1">
      <c r="A3569" s="266" t="s">
        <v>4359</v>
      </c>
    </row>
    <row r="3570" spans="1:1">
      <c r="A3570" s="266" t="s">
        <v>4360</v>
      </c>
    </row>
    <row r="3571" spans="1:1">
      <c r="A3571" s="266" t="s">
        <v>4361</v>
      </c>
    </row>
    <row r="3572" spans="1:1">
      <c r="A3572" s="266" t="s">
        <v>4362</v>
      </c>
    </row>
    <row r="3573" spans="1:1">
      <c r="A3573" s="266" t="s">
        <v>4363</v>
      </c>
    </row>
    <row r="3574" spans="1:1">
      <c r="A3574" s="266" t="s">
        <v>4364</v>
      </c>
    </row>
    <row r="3575" spans="1:1">
      <c r="A3575" s="266" t="s">
        <v>4365</v>
      </c>
    </row>
    <row r="3576" spans="1:1">
      <c r="A3576" s="266" t="s">
        <v>4366</v>
      </c>
    </row>
    <row r="3577" spans="1:1">
      <c r="A3577" s="266" t="s">
        <v>4367</v>
      </c>
    </row>
    <row r="3578" spans="1:1">
      <c r="A3578" s="266" t="s">
        <v>4368</v>
      </c>
    </row>
    <row r="3579" spans="1:1">
      <c r="A3579" s="266" t="s">
        <v>4369</v>
      </c>
    </row>
    <row r="3580" spans="1:1">
      <c r="A3580" s="266" t="s">
        <v>4370</v>
      </c>
    </row>
    <row r="3581" spans="1:1">
      <c r="A3581" s="266" t="s">
        <v>4371</v>
      </c>
    </row>
    <row r="3582" spans="1:1">
      <c r="A3582" s="266" t="s">
        <v>4372</v>
      </c>
    </row>
    <row r="3583" spans="1:1">
      <c r="A3583" s="266" t="s">
        <v>4373</v>
      </c>
    </row>
    <row r="3584" spans="1:1">
      <c r="A3584" s="266" t="s">
        <v>4374</v>
      </c>
    </row>
    <row r="3585" spans="1:1">
      <c r="A3585" s="266" t="s">
        <v>4375</v>
      </c>
    </row>
    <row r="3586" spans="1:1">
      <c r="A3586" s="266" t="s">
        <v>4376</v>
      </c>
    </row>
    <row r="3587" spans="1:1">
      <c r="A3587" s="266" t="s">
        <v>4377</v>
      </c>
    </row>
    <row r="3588" spans="1:1">
      <c r="A3588" s="266" t="s">
        <v>4378</v>
      </c>
    </row>
    <row r="3589" spans="1:1">
      <c r="A3589" s="266" t="s">
        <v>4379</v>
      </c>
    </row>
    <row r="3590" spans="1:1">
      <c r="A3590" s="266" t="s">
        <v>4380</v>
      </c>
    </row>
    <row r="3591" spans="1:1">
      <c r="A3591" s="266" t="s">
        <v>4381</v>
      </c>
    </row>
    <row r="3592" spans="1:1">
      <c r="A3592" s="266" t="s">
        <v>4382</v>
      </c>
    </row>
    <row r="3593" spans="1:1">
      <c r="A3593" s="266" t="s">
        <v>4383</v>
      </c>
    </row>
    <row r="3594" spans="1:1">
      <c r="A3594" s="266" t="s">
        <v>4384</v>
      </c>
    </row>
    <row r="3595" spans="1:1">
      <c r="A3595" s="266" t="s">
        <v>4385</v>
      </c>
    </row>
    <row r="3596" spans="1:1">
      <c r="A3596" s="266" t="s">
        <v>4386</v>
      </c>
    </row>
    <row r="3597" spans="1:1">
      <c r="A3597" s="266" t="s">
        <v>4387</v>
      </c>
    </row>
    <row r="3598" spans="1:1">
      <c r="A3598" s="266" t="s">
        <v>4388</v>
      </c>
    </row>
    <row r="3599" spans="1:1">
      <c r="A3599" s="266" t="s">
        <v>4389</v>
      </c>
    </row>
    <row r="3600" spans="1:1">
      <c r="A3600" s="266" t="s">
        <v>4390</v>
      </c>
    </row>
    <row r="3601" spans="1:1">
      <c r="A3601" s="266" t="s">
        <v>4391</v>
      </c>
    </row>
    <row r="3602" spans="1:1">
      <c r="A3602" s="266" t="s">
        <v>4392</v>
      </c>
    </row>
    <row r="3603" spans="1:1">
      <c r="A3603" s="266" t="s">
        <v>4393</v>
      </c>
    </row>
    <row r="3604" spans="1:1">
      <c r="A3604" s="266" t="s">
        <v>4394</v>
      </c>
    </row>
    <row r="3605" spans="1:1">
      <c r="A3605" s="266" t="s">
        <v>4395</v>
      </c>
    </row>
    <row r="3606" spans="1:1">
      <c r="A3606" s="266" t="s">
        <v>4396</v>
      </c>
    </row>
    <row r="3607" spans="1:1">
      <c r="A3607" s="266" t="s">
        <v>4397</v>
      </c>
    </row>
    <row r="3608" spans="1:1">
      <c r="A3608" s="266" t="s">
        <v>4398</v>
      </c>
    </row>
    <row r="3609" spans="1:1">
      <c r="A3609" s="266" t="s">
        <v>4399</v>
      </c>
    </row>
    <row r="3610" spans="1:1">
      <c r="A3610" s="266" t="s">
        <v>4400</v>
      </c>
    </row>
    <row r="3611" spans="1:1">
      <c r="A3611" s="266" t="s">
        <v>4401</v>
      </c>
    </row>
    <row r="3612" spans="1:1">
      <c r="A3612" s="266" t="s">
        <v>4402</v>
      </c>
    </row>
    <row r="3613" spans="1:1">
      <c r="A3613" s="266" t="s">
        <v>4403</v>
      </c>
    </row>
    <row r="3614" spans="1:1">
      <c r="A3614" s="266" t="s">
        <v>4404</v>
      </c>
    </row>
    <row r="3615" spans="1:1">
      <c r="A3615" s="266" t="s">
        <v>4405</v>
      </c>
    </row>
    <row r="3616" spans="1:1">
      <c r="A3616" s="266" t="s">
        <v>4406</v>
      </c>
    </row>
    <row r="3617" spans="1:2">
      <c r="A3617" s="266" t="s">
        <v>4407</v>
      </c>
    </row>
    <row r="3618" spans="1:2">
      <c r="A3618" s="266" t="s">
        <v>4408</v>
      </c>
    </row>
    <row r="3619" spans="1:2">
      <c r="A3619" s="266" t="s">
        <v>4409</v>
      </c>
    </row>
    <row r="3620" spans="1:2">
      <c r="A3620" s="266" t="s">
        <v>4410</v>
      </c>
    </row>
    <row r="3621" spans="1:2">
      <c r="A3621" s="266" t="s">
        <v>4411</v>
      </c>
    </row>
    <row r="3622" spans="1:2">
      <c r="A3622" s="275" t="s">
        <v>4412</v>
      </c>
      <c r="B3622" s="831">
        <v>45920</v>
      </c>
    </row>
    <row r="3623" spans="1:2">
      <c r="A3623" s="266" t="s">
        <v>4413</v>
      </c>
    </row>
    <row r="3624" spans="1:2">
      <c r="A3624" s="266" t="s">
        <v>4414</v>
      </c>
    </row>
    <row r="3625" spans="1:2">
      <c r="A3625" s="266" t="s">
        <v>4415</v>
      </c>
    </row>
    <row r="3626" spans="1:2">
      <c r="A3626" s="266" t="s">
        <v>4416</v>
      </c>
    </row>
    <row r="3627" spans="1:2">
      <c r="A3627" s="266" t="s">
        <v>4417</v>
      </c>
    </row>
    <row r="3628" spans="1:2">
      <c r="A3628" s="266" t="s">
        <v>4418</v>
      </c>
    </row>
    <row r="3629" spans="1:2">
      <c r="A3629" s="266" t="s">
        <v>4419</v>
      </c>
    </row>
    <row r="3630" spans="1:2">
      <c r="A3630" s="266" t="s">
        <v>4420</v>
      </c>
    </row>
    <row r="3631" spans="1:2">
      <c r="A3631" s="266" t="s">
        <v>4421</v>
      </c>
    </row>
    <row r="3632" spans="1:2">
      <c r="A3632" s="266" t="s">
        <v>4422</v>
      </c>
    </row>
    <row r="3633" spans="1:1">
      <c r="A3633" s="266" t="s">
        <v>4423</v>
      </c>
    </row>
    <row r="3634" spans="1:1">
      <c r="A3634" s="266" t="s">
        <v>4424</v>
      </c>
    </row>
    <row r="3635" spans="1:1">
      <c r="A3635" s="266" t="s">
        <v>4425</v>
      </c>
    </row>
    <row r="3636" spans="1:1">
      <c r="A3636" s="266" t="s">
        <v>4426</v>
      </c>
    </row>
    <row r="3637" spans="1:1">
      <c r="A3637" s="266" t="s">
        <v>4427</v>
      </c>
    </row>
    <row r="3638" spans="1:1">
      <c r="A3638" s="266" t="s">
        <v>4428</v>
      </c>
    </row>
    <row r="3639" spans="1:1">
      <c r="A3639" s="266" t="s">
        <v>4429</v>
      </c>
    </row>
    <row r="3640" spans="1:1">
      <c r="A3640" s="266" t="s">
        <v>4430</v>
      </c>
    </row>
    <row r="3641" spans="1:1">
      <c r="A3641" s="266" t="s">
        <v>4431</v>
      </c>
    </row>
    <row r="3642" spans="1:1">
      <c r="A3642" s="266" t="s">
        <v>4432</v>
      </c>
    </row>
    <row r="3643" spans="1:1">
      <c r="A3643" s="266" t="s">
        <v>4433</v>
      </c>
    </row>
    <row r="3644" spans="1:1">
      <c r="A3644" s="266" t="s">
        <v>4434</v>
      </c>
    </row>
    <row r="3645" spans="1:1">
      <c r="A3645" s="266" t="s">
        <v>4435</v>
      </c>
    </row>
    <row r="3646" spans="1:1">
      <c r="A3646" s="266" t="s">
        <v>4436</v>
      </c>
    </row>
    <row r="3647" spans="1:1">
      <c r="A3647" s="266" t="s">
        <v>4437</v>
      </c>
    </row>
    <row r="3648" spans="1:1">
      <c r="A3648" s="266" t="s">
        <v>4438</v>
      </c>
    </row>
    <row r="3649" spans="1:2">
      <c r="A3649" s="266" t="s">
        <v>4439</v>
      </c>
    </row>
    <row r="3650" spans="1:2">
      <c r="A3650" s="266" t="s">
        <v>4440</v>
      </c>
    </row>
    <row r="3651" spans="1:2">
      <c r="A3651" s="266" t="s">
        <v>4441</v>
      </c>
    </row>
    <row r="3652" spans="1:2">
      <c r="A3652" s="266" t="s">
        <v>4442</v>
      </c>
    </row>
    <row r="3653" spans="1:2">
      <c r="A3653" s="266" t="s">
        <v>4443</v>
      </c>
    </row>
    <row r="3654" spans="1:2">
      <c r="A3654" s="266" t="s">
        <v>4444</v>
      </c>
    </row>
    <row r="3655" spans="1:2">
      <c r="A3655" s="266" t="s">
        <v>4445</v>
      </c>
    </row>
    <row r="3656" spans="1:2">
      <c r="A3656" s="266" t="s">
        <v>4446</v>
      </c>
    </row>
    <row r="3657" spans="1:2">
      <c r="A3657" s="275" t="s">
        <v>4447</v>
      </c>
      <c r="B3657" s="831">
        <v>45924</v>
      </c>
    </row>
    <row r="3658" spans="1:2">
      <c r="A3658" s="266" t="s">
        <v>4448</v>
      </c>
    </row>
    <row r="3659" spans="1:2">
      <c r="A3659" s="266" t="s">
        <v>4449</v>
      </c>
    </row>
    <row r="3660" spans="1:2">
      <c r="A3660" s="266" t="s">
        <v>4450</v>
      </c>
    </row>
    <row r="3661" spans="1:2">
      <c r="A3661" s="275" t="s">
        <v>4451</v>
      </c>
      <c r="B3661" s="831">
        <v>45830</v>
      </c>
    </row>
    <row r="3662" spans="1:2">
      <c r="A3662" s="266" t="s">
        <v>4452</v>
      </c>
    </row>
    <row r="3663" spans="1:2">
      <c r="A3663" s="266" t="s">
        <v>4453</v>
      </c>
    </row>
    <row r="3664" spans="1:2">
      <c r="A3664" s="266" t="s">
        <v>4454</v>
      </c>
    </row>
    <row r="3665" spans="1:1">
      <c r="A3665" s="266" t="s">
        <v>4455</v>
      </c>
    </row>
    <row r="3666" spans="1:1">
      <c r="A3666" s="266" t="s">
        <v>4456</v>
      </c>
    </row>
    <row r="3667" spans="1:1">
      <c r="A3667" s="266" t="s">
        <v>4457</v>
      </c>
    </row>
    <row r="3668" spans="1:1">
      <c r="A3668" s="266" t="s">
        <v>4458</v>
      </c>
    </row>
    <row r="3669" spans="1:1">
      <c r="A3669" s="266" t="s">
        <v>4459</v>
      </c>
    </row>
    <row r="3670" spans="1:1">
      <c r="A3670" s="266" t="s">
        <v>4460</v>
      </c>
    </row>
    <row r="3671" spans="1:1">
      <c r="A3671" s="266" t="s">
        <v>4461</v>
      </c>
    </row>
    <row r="3672" spans="1:1">
      <c r="A3672" s="266" t="s">
        <v>4462</v>
      </c>
    </row>
    <row r="3673" spans="1:1">
      <c r="A3673" s="266" t="s">
        <v>4463</v>
      </c>
    </row>
    <row r="3674" spans="1:1">
      <c r="A3674" s="266" t="s">
        <v>4464</v>
      </c>
    </row>
    <row r="3675" spans="1:1">
      <c r="A3675" s="266" t="s">
        <v>4465</v>
      </c>
    </row>
    <row r="3676" spans="1:1">
      <c r="A3676" s="266" t="s">
        <v>4466</v>
      </c>
    </row>
    <row r="3677" spans="1:1">
      <c r="A3677" s="266" t="s">
        <v>4467</v>
      </c>
    </row>
    <row r="3678" spans="1:1">
      <c r="A3678" s="266" t="s">
        <v>4468</v>
      </c>
    </row>
    <row r="3679" spans="1:1">
      <c r="A3679" s="266" t="s">
        <v>4469</v>
      </c>
    </row>
    <row r="3680" spans="1:1">
      <c r="A3680" s="266" t="s">
        <v>4470</v>
      </c>
    </row>
    <row r="3681" spans="1:2">
      <c r="A3681" s="266" t="s">
        <v>4471</v>
      </c>
    </row>
    <row r="3682" spans="1:2" s="266" customFormat="1">
      <c r="A3682" s="266" t="s">
        <v>4472</v>
      </c>
      <c r="B3682" s="831"/>
    </row>
    <row r="3683" spans="1:2" s="266" customFormat="1">
      <c r="A3683" s="266" t="s">
        <v>4473</v>
      </c>
      <c r="B3683" s="831"/>
    </row>
    <row r="3684" spans="1:2" s="266" customFormat="1">
      <c r="A3684" s="266" t="s">
        <v>4474</v>
      </c>
      <c r="B3684" s="831"/>
    </row>
    <row r="3685" spans="1:2" s="266" customFormat="1">
      <c r="A3685" s="266" t="s">
        <v>4475</v>
      </c>
      <c r="B3685" s="831"/>
    </row>
    <row r="3686" spans="1:2" s="266" customFormat="1">
      <c r="A3686" s="266" t="s">
        <v>4476</v>
      </c>
      <c r="B3686" s="831"/>
    </row>
    <row r="3687" spans="1:2">
      <c r="A3687" s="266" t="s">
        <v>4477</v>
      </c>
    </row>
    <row r="3688" spans="1:2">
      <c r="A3688" s="266" t="s">
        <v>4478</v>
      </c>
    </row>
    <row r="3689" spans="1:2">
      <c r="A3689" s="267" t="s">
        <v>4479</v>
      </c>
    </row>
    <row r="3690" spans="1:2">
      <c r="A3690" s="267" t="s">
        <v>4480</v>
      </c>
    </row>
    <row r="3691" spans="1:2">
      <c r="A3691" s="267" t="s">
        <v>4481</v>
      </c>
    </row>
    <row r="3692" spans="1:2">
      <c r="A3692" s="267" t="s">
        <v>4482</v>
      </c>
    </row>
    <row r="3693" spans="1:2">
      <c r="A3693" s="267" t="s">
        <v>4483</v>
      </c>
    </row>
    <row r="3694" spans="1:2">
      <c r="A3694" s="266" t="s">
        <v>4484</v>
      </c>
    </row>
    <row r="3695" spans="1:2">
      <c r="A3695" s="275" t="s">
        <v>4485</v>
      </c>
      <c r="B3695" s="831">
        <v>45832</v>
      </c>
    </row>
    <row r="3696" spans="1:2">
      <c r="A3696" s="266" t="s">
        <v>4486</v>
      </c>
    </row>
    <row r="3697" spans="1:2">
      <c r="A3697" s="266" t="s">
        <v>4487</v>
      </c>
    </row>
    <row r="3698" spans="1:2">
      <c r="A3698" s="266" t="s">
        <v>4488</v>
      </c>
    </row>
    <row r="3699" spans="1:2">
      <c r="A3699" s="266" t="s">
        <v>4489</v>
      </c>
    </row>
    <row r="3700" spans="1:2">
      <c r="A3700" s="266" t="s">
        <v>4490</v>
      </c>
    </row>
    <row r="3701" spans="1:2">
      <c r="A3701" s="266" t="s">
        <v>4491</v>
      </c>
    </row>
    <row r="3702" spans="1:2">
      <c r="A3702" s="266" t="s">
        <v>4492</v>
      </c>
    </row>
    <row r="3703" spans="1:2">
      <c r="A3703" s="266" t="s">
        <v>4493</v>
      </c>
    </row>
    <row r="3704" spans="1:2">
      <c r="A3704" s="275" t="s">
        <v>4494</v>
      </c>
      <c r="B3704" s="831">
        <v>45738</v>
      </c>
    </row>
    <row r="3705" spans="1:2">
      <c r="A3705" s="266" t="s">
        <v>4495</v>
      </c>
    </row>
    <row r="3706" spans="1:2">
      <c r="A3706" s="266" t="s">
        <v>4496</v>
      </c>
    </row>
    <row r="3707" spans="1:2">
      <c r="A3707" s="266" t="s">
        <v>4497</v>
      </c>
    </row>
    <row r="3708" spans="1:2">
      <c r="A3708" s="266" t="s">
        <v>4498</v>
      </c>
    </row>
    <row r="3709" spans="1:2">
      <c r="A3709" s="266" t="s">
        <v>4499</v>
      </c>
    </row>
    <row r="3710" spans="1:2">
      <c r="A3710" s="266" t="s">
        <v>4500</v>
      </c>
    </row>
    <row r="3711" spans="1:2">
      <c r="A3711" s="266" t="s">
        <v>4501</v>
      </c>
    </row>
    <row r="3712" spans="1:2">
      <c r="A3712" s="266" t="s">
        <v>4502</v>
      </c>
    </row>
    <row r="3713" spans="1:1">
      <c r="A3713" s="266" t="s">
        <v>4503</v>
      </c>
    </row>
    <row r="3714" spans="1:1">
      <c r="A3714" s="266" t="s">
        <v>4504</v>
      </c>
    </row>
    <row r="3715" spans="1:1">
      <c r="A3715" s="838" t="s">
        <v>1084</v>
      </c>
    </row>
    <row r="3716" spans="1:1">
      <c r="A3716" s="266" t="s">
        <v>4505</v>
      </c>
    </row>
    <row r="3717" spans="1:1">
      <c r="A3717" s="266" t="s">
        <v>4506</v>
      </c>
    </row>
    <row r="3718" spans="1:1">
      <c r="A3718" s="266" t="s">
        <v>4507</v>
      </c>
    </row>
    <row r="3719" spans="1:1">
      <c r="A3719" s="266" t="s">
        <v>4508</v>
      </c>
    </row>
    <row r="3720" spans="1:1">
      <c r="A3720" s="266" t="s">
        <v>4509</v>
      </c>
    </row>
    <row r="3721" spans="1:1">
      <c r="A3721" s="266" t="s">
        <v>4510</v>
      </c>
    </row>
    <row r="3722" spans="1:1">
      <c r="A3722" s="266" t="s">
        <v>4511</v>
      </c>
    </row>
    <row r="3723" spans="1:1">
      <c r="A3723" s="266" t="s">
        <v>4512</v>
      </c>
    </row>
    <row r="3724" spans="1:1">
      <c r="A3724" s="266" t="s">
        <v>4513</v>
      </c>
    </row>
    <row r="3725" spans="1:1">
      <c r="A3725" s="266" t="s">
        <v>4514</v>
      </c>
    </row>
    <row r="3726" spans="1:1">
      <c r="A3726" s="266" t="s">
        <v>4515</v>
      </c>
    </row>
    <row r="3727" spans="1:1">
      <c r="A3727" s="266" t="s">
        <v>4516</v>
      </c>
    </row>
    <row r="3728" spans="1:1">
      <c r="A3728" s="266" t="s">
        <v>4517</v>
      </c>
    </row>
    <row r="3729" spans="1:1">
      <c r="A3729" s="266" t="s">
        <v>4518</v>
      </c>
    </row>
    <row r="3730" spans="1:1">
      <c r="A3730" s="266" t="s">
        <v>4519</v>
      </c>
    </row>
    <row r="3731" spans="1:1">
      <c r="A3731" s="266" t="s">
        <v>4520</v>
      </c>
    </row>
    <row r="3732" spans="1:1">
      <c r="A3732" s="266" t="s">
        <v>4521</v>
      </c>
    </row>
    <row r="3733" spans="1:1">
      <c r="A3733" s="266" t="s">
        <v>4522</v>
      </c>
    </row>
    <row r="3734" spans="1:1">
      <c r="A3734" s="266" t="s">
        <v>4523</v>
      </c>
    </row>
    <row r="3735" spans="1:1">
      <c r="A3735" s="266" t="s">
        <v>4524</v>
      </c>
    </row>
    <row r="3736" spans="1:1">
      <c r="A3736" s="266" t="s">
        <v>4525</v>
      </c>
    </row>
    <row r="3737" spans="1:1">
      <c r="A3737" s="266" t="s">
        <v>4526</v>
      </c>
    </row>
    <row r="3738" spans="1:1">
      <c r="A3738" s="266" t="s">
        <v>4527</v>
      </c>
    </row>
    <row r="3739" spans="1:1">
      <c r="A3739" s="266" t="s">
        <v>4528</v>
      </c>
    </row>
    <row r="3740" spans="1:1">
      <c r="A3740" s="266" t="s">
        <v>4529</v>
      </c>
    </row>
    <row r="3741" spans="1:1">
      <c r="A3741" s="266" t="s">
        <v>4530</v>
      </c>
    </row>
    <row r="3742" spans="1:1">
      <c r="A3742" s="266" t="s">
        <v>4531</v>
      </c>
    </row>
    <row r="3743" spans="1:1">
      <c r="A3743" s="266" t="s">
        <v>4532</v>
      </c>
    </row>
    <row r="3744" spans="1:1">
      <c r="A3744" s="266" t="s">
        <v>4533</v>
      </c>
    </row>
    <row r="3745" spans="1:2">
      <c r="A3745" s="266" t="s">
        <v>4534</v>
      </c>
    </row>
    <row r="3746" spans="1:2">
      <c r="A3746" s="266" t="s">
        <v>4535</v>
      </c>
    </row>
    <row r="3747" spans="1:2">
      <c r="A3747" s="266" t="s">
        <v>4536</v>
      </c>
    </row>
    <row r="3748" spans="1:2">
      <c r="A3748" s="275" t="s">
        <v>4537</v>
      </c>
      <c r="B3748" s="831">
        <v>45830</v>
      </c>
    </row>
    <row r="3749" spans="1:2">
      <c r="A3749" s="266" t="s">
        <v>4538</v>
      </c>
    </row>
    <row r="3750" spans="1:2">
      <c r="A3750" s="248" t="s">
        <v>4539</v>
      </c>
    </row>
    <row r="3751" spans="1:2">
      <c r="A3751" s="266" t="s">
        <v>4540</v>
      </c>
    </row>
    <row r="3752" spans="1:2">
      <c r="A3752" s="266" t="s">
        <v>4541</v>
      </c>
    </row>
    <row r="3753" spans="1:2">
      <c r="A3753" s="275" t="s">
        <v>4542</v>
      </c>
      <c r="B3753" s="831">
        <v>45740</v>
      </c>
    </row>
    <row r="3754" spans="1:2">
      <c r="A3754" s="275" t="s">
        <v>4543</v>
      </c>
    </row>
    <row r="3755" spans="1:2">
      <c r="A3755" s="266" t="s">
        <v>4544</v>
      </c>
    </row>
    <row r="3756" spans="1:2">
      <c r="A3756" s="266" t="s">
        <v>4545</v>
      </c>
    </row>
    <row r="3757" spans="1:2">
      <c r="A3757" s="275" t="s">
        <v>4546</v>
      </c>
      <c r="B3757" s="831">
        <v>45740</v>
      </c>
    </row>
    <row r="3758" spans="1:2">
      <c r="A3758" s="266" t="s">
        <v>4547</v>
      </c>
    </row>
    <row r="3759" spans="1:2">
      <c r="A3759" s="266" t="s">
        <v>4548</v>
      </c>
    </row>
    <row r="3760" spans="1:2">
      <c r="A3760" s="275" t="s">
        <v>4549</v>
      </c>
      <c r="B3760" s="831">
        <v>45740</v>
      </c>
    </row>
    <row r="3761" spans="1:2">
      <c r="A3761" s="275" t="s">
        <v>4550</v>
      </c>
      <c r="B3761" s="831">
        <v>45735</v>
      </c>
    </row>
    <row r="3762" spans="1:2">
      <c r="A3762" s="266" t="s">
        <v>4551</v>
      </c>
    </row>
    <row r="3763" spans="1:2">
      <c r="A3763" s="266" t="s">
        <v>4552</v>
      </c>
    </row>
    <row r="3764" spans="1:2">
      <c r="A3764" s="266" t="s">
        <v>4553</v>
      </c>
    </row>
    <row r="3765" spans="1:2">
      <c r="A3765" s="266" t="s">
        <v>4554</v>
      </c>
    </row>
    <row r="3766" spans="1:2">
      <c r="A3766" s="275" t="s">
        <v>4555</v>
      </c>
      <c r="B3766" s="831">
        <v>45740</v>
      </c>
    </row>
    <row r="3767" spans="1:2">
      <c r="A3767" s="266" t="s">
        <v>4556</v>
      </c>
    </row>
    <row r="3768" spans="1:2">
      <c r="A3768" s="266" t="s">
        <v>4557</v>
      </c>
    </row>
    <row r="3769" spans="1:2">
      <c r="A3769" s="266" t="s">
        <v>4558</v>
      </c>
    </row>
    <row r="3770" spans="1:2">
      <c r="A3770" s="266" t="s">
        <v>4559</v>
      </c>
    </row>
    <row r="3771" spans="1:2">
      <c r="A3771" s="266" t="s">
        <v>4560</v>
      </c>
    </row>
    <row r="3772" spans="1:2">
      <c r="A3772" s="266" t="s">
        <v>4561</v>
      </c>
    </row>
    <row r="3773" spans="1:2">
      <c r="A3773" s="837" t="s">
        <v>4562</v>
      </c>
    </row>
    <row r="3774" spans="1:2">
      <c r="A3774" s="266" t="s">
        <v>4563</v>
      </c>
    </row>
    <row r="3775" spans="1:2">
      <c r="A3775" s="266" t="s">
        <v>4564</v>
      </c>
    </row>
    <row r="3776" spans="1:2">
      <c r="A3776" s="275" t="s">
        <v>4565</v>
      </c>
      <c r="B3776" s="831">
        <v>45740</v>
      </c>
    </row>
    <row r="3777" spans="1:2">
      <c r="A3777" s="275" t="s">
        <v>4566</v>
      </c>
      <c r="B3777" s="831">
        <v>45740</v>
      </c>
    </row>
    <row r="3778" spans="1:2">
      <c r="A3778" s="266" t="s">
        <v>4567</v>
      </c>
    </row>
    <row r="3779" spans="1:2">
      <c r="A3779" s="266" t="s">
        <v>4568</v>
      </c>
    </row>
    <row r="3780" spans="1:2">
      <c r="A3780" s="266" t="s">
        <v>4569</v>
      </c>
    </row>
    <row r="3781" spans="1:2">
      <c r="A3781" s="266" t="s">
        <v>4570</v>
      </c>
    </row>
    <row r="3782" spans="1:2">
      <c r="A3782" s="266" t="s">
        <v>4571</v>
      </c>
    </row>
    <row r="3783" spans="1:2">
      <c r="A3783" s="266" t="s">
        <v>4572</v>
      </c>
    </row>
    <row r="3784" spans="1:2">
      <c r="A3784" s="266" t="s">
        <v>4573</v>
      </c>
    </row>
    <row r="3785" spans="1:2">
      <c r="A3785" s="275" t="s">
        <v>4574</v>
      </c>
      <c r="B3785" s="831">
        <v>45832</v>
      </c>
    </row>
    <row r="3786" spans="1:2">
      <c r="A3786" s="275" t="s">
        <v>4575</v>
      </c>
      <c r="B3786" s="831">
        <v>45732</v>
      </c>
    </row>
    <row r="3787" spans="1:2">
      <c r="A3787" s="266" t="s">
        <v>4576</v>
      </c>
    </row>
    <row r="3788" spans="1:2">
      <c r="A3788" s="266" t="s">
        <v>4577</v>
      </c>
    </row>
    <row r="3789" spans="1:2">
      <c r="A3789" s="266" t="s">
        <v>4578</v>
      </c>
    </row>
    <row r="3790" spans="1:2">
      <c r="A3790" s="266" t="s">
        <v>4579</v>
      </c>
    </row>
    <row r="3791" spans="1:2">
      <c r="A3791" s="266" t="s">
        <v>4580</v>
      </c>
    </row>
    <row r="3792" spans="1:2">
      <c r="A3792" s="266" t="s">
        <v>4581</v>
      </c>
    </row>
    <row r="3793" spans="1:1">
      <c r="A3793" s="266" t="s">
        <v>4582</v>
      </c>
    </row>
    <row r="3794" spans="1:1">
      <c r="A3794" s="266" t="s">
        <v>4583</v>
      </c>
    </row>
    <row r="3795" spans="1:1">
      <c r="A3795" s="266" t="s">
        <v>4584</v>
      </c>
    </row>
    <row r="3796" spans="1:1">
      <c r="A3796" s="266" t="s">
        <v>4585</v>
      </c>
    </row>
    <row r="3797" spans="1:1">
      <c r="A3797" s="266" t="s">
        <v>4586</v>
      </c>
    </row>
    <row r="3798" spans="1:1">
      <c r="A3798" s="266" t="s">
        <v>4587</v>
      </c>
    </row>
    <row r="3799" spans="1:1">
      <c r="A3799" s="266" t="s">
        <v>4588</v>
      </c>
    </row>
    <row r="3800" spans="1:1">
      <c r="A3800" s="266" t="s">
        <v>4589</v>
      </c>
    </row>
    <row r="3801" spans="1:1">
      <c r="A3801" s="266" t="s">
        <v>4590</v>
      </c>
    </row>
    <row r="3802" spans="1:1">
      <c r="A3802" s="266" t="s">
        <v>4591</v>
      </c>
    </row>
    <row r="3803" spans="1:1">
      <c r="A3803" s="266" t="s">
        <v>4592</v>
      </c>
    </row>
    <row r="3804" spans="1:1">
      <c r="A3804" s="266" t="s">
        <v>4593</v>
      </c>
    </row>
    <row r="3805" spans="1:1">
      <c r="A3805" s="266" t="s">
        <v>4594</v>
      </c>
    </row>
    <row r="3806" spans="1:1">
      <c r="A3806" s="266" t="s">
        <v>4595</v>
      </c>
    </row>
    <row r="3807" spans="1:1">
      <c r="A3807" s="266" t="s">
        <v>4596</v>
      </c>
    </row>
    <row r="3808" spans="1:1">
      <c r="A3808" s="266" t="s">
        <v>4597</v>
      </c>
    </row>
    <row r="3809" spans="1:1">
      <c r="A3809" s="266" t="s">
        <v>4598</v>
      </c>
    </row>
    <row r="3810" spans="1:1">
      <c r="A3810" s="266" t="s">
        <v>4599</v>
      </c>
    </row>
    <row r="3811" spans="1:1">
      <c r="A3811" s="266" t="s">
        <v>4600</v>
      </c>
    </row>
    <row r="3812" spans="1:1">
      <c r="A3812" s="266" t="s">
        <v>4601</v>
      </c>
    </row>
    <row r="3813" spans="1:1">
      <c r="A3813" s="266" t="s">
        <v>4602</v>
      </c>
    </row>
    <row r="3814" spans="1:1">
      <c r="A3814" s="266" t="s">
        <v>4603</v>
      </c>
    </row>
    <row r="3815" spans="1:1">
      <c r="A3815" s="266" t="s">
        <v>4604</v>
      </c>
    </row>
    <row r="3816" spans="1:1">
      <c r="A3816" s="266" t="s">
        <v>4605</v>
      </c>
    </row>
    <row r="3817" spans="1:1">
      <c r="A3817" s="266" t="s">
        <v>4606</v>
      </c>
    </row>
    <row r="3818" spans="1:1">
      <c r="A3818" s="266" t="s">
        <v>4607</v>
      </c>
    </row>
    <row r="3819" spans="1:1">
      <c r="A3819" s="266" t="s">
        <v>4608</v>
      </c>
    </row>
    <row r="3820" spans="1:1">
      <c r="A3820" s="266" t="s">
        <v>4609</v>
      </c>
    </row>
    <row r="3821" spans="1:1">
      <c r="A3821" s="266" t="s">
        <v>4610</v>
      </c>
    </row>
    <row r="3822" spans="1:1">
      <c r="A3822" s="266" t="s">
        <v>4611</v>
      </c>
    </row>
    <row r="3823" spans="1:1">
      <c r="A3823" s="266" t="s">
        <v>4612</v>
      </c>
    </row>
    <row r="3824" spans="1:1">
      <c r="A3824" s="266" t="s">
        <v>4613</v>
      </c>
    </row>
    <row r="3825" spans="1:2">
      <c r="A3825" s="266" t="s">
        <v>4614</v>
      </c>
    </row>
    <row r="3826" spans="1:2">
      <c r="A3826" s="266" t="s">
        <v>4615</v>
      </c>
    </row>
    <row r="3827" spans="1:2">
      <c r="A3827" s="275" t="s">
        <v>4616</v>
      </c>
      <c r="B3827" s="831">
        <v>45739</v>
      </c>
    </row>
    <row r="3828" spans="1:2">
      <c r="A3828" s="275" t="s">
        <v>4617</v>
      </c>
      <c r="B3828" s="831">
        <v>45739</v>
      </c>
    </row>
    <row r="3829" spans="1:2">
      <c r="A3829" s="266" t="s">
        <v>4618</v>
      </c>
    </row>
    <row r="3830" spans="1:2">
      <c r="A3830" s="266" t="s">
        <v>4619</v>
      </c>
    </row>
    <row r="3831" spans="1:2">
      <c r="A3831" s="266" t="s">
        <v>4620</v>
      </c>
    </row>
    <row r="3832" spans="1:2">
      <c r="A3832" s="838" t="s">
        <v>1084</v>
      </c>
    </row>
    <row r="3833" spans="1:2">
      <c r="A3833" s="266" t="s">
        <v>4621</v>
      </c>
    </row>
    <row r="3834" spans="1:2">
      <c r="A3834" s="266" t="s">
        <v>4622</v>
      </c>
    </row>
    <row r="3835" spans="1:2">
      <c r="A3835" s="266" t="s">
        <v>4623</v>
      </c>
    </row>
    <row r="3836" spans="1:2">
      <c r="A3836" s="266" t="s">
        <v>4624</v>
      </c>
    </row>
    <row r="3837" spans="1:2">
      <c r="A3837" s="266" t="s">
        <v>4625</v>
      </c>
    </row>
    <row r="3838" spans="1:2">
      <c r="A3838" s="266" t="s">
        <v>4626</v>
      </c>
    </row>
    <row r="3839" spans="1:2">
      <c r="A3839" s="266" t="s">
        <v>4627</v>
      </c>
    </row>
    <row r="3840" spans="1:2">
      <c r="A3840" s="266" t="s">
        <v>4628</v>
      </c>
    </row>
    <row r="3841" spans="1:1">
      <c r="A3841" s="266" t="s">
        <v>4629</v>
      </c>
    </row>
    <row r="3842" spans="1:1">
      <c r="A3842" s="266" t="s">
        <v>4630</v>
      </c>
    </row>
    <row r="3843" spans="1:1">
      <c r="A3843" s="842" t="s">
        <v>4631</v>
      </c>
    </row>
    <row r="3844" spans="1:1">
      <c r="A3844" s="266" t="s">
        <v>4632</v>
      </c>
    </row>
    <row r="3845" spans="1:1">
      <c r="A3845" s="273" t="s">
        <v>4633</v>
      </c>
    </row>
    <row r="3846" spans="1:1">
      <c r="A3846" s="266" t="s">
        <v>4634</v>
      </c>
    </row>
    <row r="3847" spans="1:1">
      <c r="A3847" s="266" t="s">
        <v>4635</v>
      </c>
    </row>
    <row r="3848" spans="1:1">
      <c r="A3848" s="266" t="s">
        <v>4636</v>
      </c>
    </row>
    <row r="3849" spans="1:1">
      <c r="A3849" s="266" t="s">
        <v>4637</v>
      </c>
    </row>
    <row r="3850" spans="1:1">
      <c r="A3850" s="266" t="s">
        <v>4638</v>
      </c>
    </row>
    <row r="3851" spans="1:1">
      <c r="A3851" s="266" t="s">
        <v>4639</v>
      </c>
    </row>
    <row r="3852" spans="1:1">
      <c r="A3852" s="266" t="s">
        <v>4640</v>
      </c>
    </row>
    <row r="3853" spans="1:1">
      <c r="A3853" s="266" t="s">
        <v>4641</v>
      </c>
    </row>
    <row r="3854" spans="1:1">
      <c r="A3854" s="266" t="s">
        <v>4642</v>
      </c>
    </row>
    <row r="3855" spans="1:1">
      <c r="A3855" s="266" t="s">
        <v>4643</v>
      </c>
    </row>
    <row r="3856" spans="1:1">
      <c r="A3856" s="266" t="s">
        <v>4644</v>
      </c>
    </row>
    <row r="3857" spans="1:1">
      <c r="A3857" s="266" t="s">
        <v>4645</v>
      </c>
    </row>
    <row r="3858" spans="1:1">
      <c r="A3858" s="266" t="s">
        <v>4646</v>
      </c>
    </row>
    <row r="3859" spans="1:1">
      <c r="A3859" s="266" t="s">
        <v>4647</v>
      </c>
    </row>
    <row r="3860" spans="1:1">
      <c r="A3860" s="266" t="s">
        <v>4648</v>
      </c>
    </row>
    <row r="3861" spans="1:1">
      <c r="A3861" s="266" t="s">
        <v>4649</v>
      </c>
    </row>
    <row r="3862" spans="1:1">
      <c r="A3862" s="266" t="s">
        <v>4650</v>
      </c>
    </row>
    <row r="3863" spans="1:1">
      <c r="A3863" s="266" t="s">
        <v>4651</v>
      </c>
    </row>
    <row r="3864" spans="1:1">
      <c r="A3864" s="266" t="s">
        <v>4652</v>
      </c>
    </row>
    <row r="3865" spans="1:1">
      <c r="A3865" s="266" t="s">
        <v>4653</v>
      </c>
    </row>
    <row r="3866" spans="1:1">
      <c r="A3866" s="266" t="s">
        <v>4654</v>
      </c>
    </row>
    <row r="3867" spans="1:1">
      <c r="A3867" s="266" t="s">
        <v>4655</v>
      </c>
    </row>
    <row r="3868" spans="1:1">
      <c r="A3868" s="266" t="s">
        <v>4656</v>
      </c>
    </row>
    <row r="3869" spans="1:1">
      <c r="A3869" s="266" t="s">
        <v>4657</v>
      </c>
    </row>
    <row r="3870" spans="1:1">
      <c r="A3870" s="266" t="s">
        <v>4658</v>
      </c>
    </row>
    <row r="3871" spans="1:1">
      <c r="A3871" s="266" t="s">
        <v>4659</v>
      </c>
    </row>
    <row r="3872" spans="1:1">
      <c r="A3872" s="266" t="s">
        <v>4660</v>
      </c>
    </row>
    <row r="3873" spans="1:2" s="266" customFormat="1">
      <c r="A3873" s="266" t="s">
        <v>4661</v>
      </c>
      <c r="B3873" s="831"/>
    </row>
    <row r="3874" spans="1:2">
      <c r="A3874" s="266" t="s">
        <v>4662</v>
      </c>
    </row>
    <row r="3875" spans="1:2">
      <c r="A3875" s="266" t="s">
        <v>4663</v>
      </c>
    </row>
    <row r="3876" spans="1:2">
      <c r="A3876" s="266" t="s">
        <v>4664</v>
      </c>
    </row>
    <row r="3877" spans="1:2">
      <c r="A3877" s="266" t="s">
        <v>4665</v>
      </c>
    </row>
    <row r="3878" spans="1:2" s="266" customFormat="1">
      <c r="A3878" s="266" t="s">
        <v>4666</v>
      </c>
      <c r="B3878" s="831"/>
    </row>
    <row r="3879" spans="1:2">
      <c r="A3879" s="266" t="s">
        <v>4667</v>
      </c>
    </row>
    <row r="3880" spans="1:2">
      <c r="A3880" s="266" t="s">
        <v>4668</v>
      </c>
    </row>
    <row r="3881" spans="1:2">
      <c r="A3881" s="266" t="s">
        <v>4669</v>
      </c>
    </row>
    <row r="3882" spans="1:2">
      <c r="A3882" s="266" t="s">
        <v>4670</v>
      </c>
    </row>
    <row r="3883" spans="1:2">
      <c r="A3883" s="266" t="s">
        <v>4671</v>
      </c>
    </row>
    <row r="3884" spans="1:2">
      <c r="A3884" s="837" t="s">
        <v>4672</v>
      </c>
    </row>
    <row r="3885" spans="1:2">
      <c r="A3885" s="268" t="s">
        <v>4673</v>
      </c>
    </row>
    <row r="3886" spans="1:2">
      <c r="A3886" s="266" t="s">
        <v>4674</v>
      </c>
    </row>
    <row r="3887" spans="1:2">
      <c r="A3887" s="266" t="s">
        <v>4675</v>
      </c>
    </row>
    <row r="3888" spans="1:2">
      <c r="A3888" s="266" t="s">
        <v>4676</v>
      </c>
    </row>
    <row r="3889" spans="1:1">
      <c r="A3889" s="266" t="s">
        <v>4677</v>
      </c>
    </row>
    <row r="3890" spans="1:1">
      <c r="A3890" s="266" t="s">
        <v>4678</v>
      </c>
    </row>
    <row r="3891" spans="1:1">
      <c r="A3891" s="266" t="s">
        <v>4679</v>
      </c>
    </row>
    <row r="3892" spans="1:1">
      <c r="A3892" s="266" t="s">
        <v>4680</v>
      </c>
    </row>
    <row r="3893" spans="1:1">
      <c r="A3893" s="266" t="s">
        <v>4681</v>
      </c>
    </row>
    <row r="3894" spans="1:1">
      <c r="A3894" s="266" t="s">
        <v>4682</v>
      </c>
    </row>
    <row r="3895" spans="1:1">
      <c r="A3895" s="266" t="s">
        <v>4683</v>
      </c>
    </row>
    <row r="3896" spans="1:1">
      <c r="A3896" s="266" t="s">
        <v>4684</v>
      </c>
    </row>
    <row r="3897" spans="1:1">
      <c r="A3897" s="266" t="s">
        <v>4685</v>
      </c>
    </row>
    <row r="3898" spans="1:1">
      <c r="A3898" s="266" t="s">
        <v>4686</v>
      </c>
    </row>
    <row r="3899" spans="1:1">
      <c r="A3899" s="266" t="s">
        <v>4687</v>
      </c>
    </row>
    <row r="3900" spans="1:1">
      <c r="A3900" s="266" t="s">
        <v>4688</v>
      </c>
    </row>
    <row r="3901" spans="1:1">
      <c r="A3901" s="266" t="s">
        <v>4689</v>
      </c>
    </row>
    <row r="3902" spans="1:1">
      <c r="A3902" s="266" t="s">
        <v>4690</v>
      </c>
    </row>
    <row r="3903" spans="1:1">
      <c r="A3903" s="266" t="s">
        <v>4691</v>
      </c>
    </row>
    <row r="3904" spans="1:1">
      <c r="A3904" s="266" t="s">
        <v>4692</v>
      </c>
    </row>
    <row r="3905" spans="1:1">
      <c r="A3905" s="266" t="s">
        <v>4693</v>
      </c>
    </row>
    <row r="3906" spans="1:1">
      <c r="A3906" s="266" t="s">
        <v>4694</v>
      </c>
    </row>
    <row r="3907" spans="1:1">
      <c r="A3907" s="266" t="s">
        <v>4695</v>
      </c>
    </row>
    <row r="3908" spans="1:1">
      <c r="A3908" s="266" t="s">
        <v>4696</v>
      </c>
    </row>
    <row r="3909" spans="1:1">
      <c r="A3909" s="266" t="s">
        <v>4697</v>
      </c>
    </row>
    <row r="3910" spans="1:1">
      <c r="A3910" s="266" t="s">
        <v>4698</v>
      </c>
    </row>
    <row r="3911" spans="1:1">
      <c r="A3911" s="266" t="s">
        <v>4699</v>
      </c>
    </row>
    <row r="3912" spans="1:1">
      <c r="A3912" s="266" t="s">
        <v>4700</v>
      </c>
    </row>
    <row r="3913" spans="1:1">
      <c r="A3913" s="266" t="s">
        <v>4701</v>
      </c>
    </row>
    <row r="3914" spans="1:1">
      <c r="A3914" s="266" t="s">
        <v>4702</v>
      </c>
    </row>
    <row r="3915" spans="1:1">
      <c r="A3915" s="838" t="s">
        <v>1084</v>
      </c>
    </row>
    <row r="3916" spans="1:1">
      <c r="A3916" s="266" t="s">
        <v>4703</v>
      </c>
    </row>
    <row r="3917" spans="1:1">
      <c r="A3917" s="266" t="s">
        <v>4704</v>
      </c>
    </row>
    <row r="3918" spans="1:1">
      <c r="A3918" s="266" t="s">
        <v>4705</v>
      </c>
    </row>
    <row r="3919" spans="1:1">
      <c r="A3919" s="266" t="s">
        <v>4706</v>
      </c>
    </row>
    <row r="3920" spans="1:1">
      <c r="A3920" s="266" t="s">
        <v>4707</v>
      </c>
    </row>
    <row r="3921" spans="1:2">
      <c r="A3921" s="266" t="s">
        <v>4708</v>
      </c>
    </row>
    <row r="3922" spans="1:2">
      <c r="A3922" s="266" t="s">
        <v>4709</v>
      </c>
    </row>
    <row r="3923" spans="1:2">
      <c r="A3923" s="266" t="s">
        <v>4710</v>
      </c>
    </row>
    <row r="3924" spans="1:2">
      <c r="A3924" s="266" t="s">
        <v>4711</v>
      </c>
    </row>
    <row r="3925" spans="1:2">
      <c r="A3925" s="266" t="s">
        <v>4712</v>
      </c>
    </row>
    <row r="3926" spans="1:2">
      <c r="A3926" s="266" t="s">
        <v>4713</v>
      </c>
    </row>
    <row r="3927" spans="1:2">
      <c r="A3927" s="266" t="s">
        <v>4714</v>
      </c>
    </row>
    <row r="3928" spans="1:2" s="266" customFormat="1">
      <c r="A3928" s="266" t="s">
        <v>4715</v>
      </c>
      <c r="B3928" s="831"/>
    </row>
    <row r="3929" spans="1:2" s="266" customFormat="1">
      <c r="A3929" s="266" t="s">
        <v>4716</v>
      </c>
      <c r="B3929" s="831"/>
    </row>
    <row r="3930" spans="1:2" s="266" customFormat="1">
      <c r="A3930" s="266" t="s">
        <v>4717</v>
      </c>
      <c r="B3930" s="831"/>
    </row>
    <row r="3931" spans="1:2" s="266" customFormat="1">
      <c r="A3931" s="266" t="s">
        <v>4718</v>
      </c>
      <c r="B3931" s="831"/>
    </row>
    <row r="3932" spans="1:2">
      <c r="A3932" s="842" t="s">
        <v>4719</v>
      </c>
    </row>
    <row r="3933" spans="1:2">
      <c r="A3933" s="266" t="s">
        <v>4720</v>
      </c>
    </row>
    <row r="3934" spans="1:2">
      <c r="A3934" s="275" t="s">
        <v>4721</v>
      </c>
    </row>
    <row r="3935" spans="1:2">
      <c r="A3935" s="273" t="s">
        <v>4722</v>
      </c>
    </row>
    <row r="3936" spans="1:2">
      <c r="A3936" s="273" t="s">
        <v>4723</v>
      </c>
    </row>
    <row r="3937" spans="1:2">
      <c r="A3937" s="273" t="s">
        <v>4724</v>
      </c>
    </row>
    <row r="3938" spans="1:2">
      <c r="A3938" s="273" t="s">
        <v>4725</v>
      </c>
    </row>
    <row r="3939" spans="1:2" s="266" customFormat="1">
      <c r="A3939" s="266" t="s">
        <v>4726</v>
      </c>
      <c r="B3939" s="831"/>
    </row>
    <row r="3940" spans="1:2">
      <c r="A3940" s="266" t="s">
        <v>4727</v>
      </c>
    </row>
    <row r="3941" spans="1:2">
      <c r="A3941" s="266" t="s">
        <v>4728</v>
      </c>
    </row>
    <row r="3942" spans="1:2">
      <c r="A3942" s="266" t="s">
        <v>4729</v>
      </c>
    </row>
    <row r="3943" spans="1:2">
      <c r="A3943" s="266" t="s">
        <v>4730</v>
      </c>
    </row>
    <row r="3944" spans="1:2">
      <c r="A3944" s="266" t="s">
        <v>4731</v>
      </c>
    </row>
    <row r="3945" spans="1:2">
      <c r="A3945" s="266" t="s">
        <v>4732</v>
      </c>
    </row>
    <row r="3946" spans="1:2">
      <c r="A3946" s="273" t="s">
        <v>4733</v>
      </c>
    </row>
    <row r="3947" spans="1:2">
      <c r="A3947" s="266" t="s">
        <v>4734</v>
      </c>
    </row>
    <row r="3948" spans="1:2">
      <c r="A3948" s="266" t="s">
        <v>4735</v>
      </c>
    </row>
    <row r="3949" spans="1:2">
      <c r="A3949" s="266" t="s">
        <v>4736</v>
      </c>
    </row>
    <row r="3950" spans="1:2">
      <c r="A3950" s="266" t="s">
        <v>4737</v>
      </c>
    </row>
    <row r="3951" spans="1:2">
      <c r="A3951" s="266" t="s">
        <v>4738</v>
      </c>
    </row>
    <row r="3952" spans="1:2">
      <c r="A3952" s="266" t="s">
        <v>4739</v>
      </c>
    </row>
    <row r="3953" spans="1:2">
      <c r="A3953" s="266" t="s">
        <v>4740</v>
      </c>
    </row>
    <row r="3954" spans="1:2">
      <c r="A3954" s="266" t="s">
        <v>4741</v>
      </c>
    </row>
    <row r="3955" spans="1:2">
      <c r="A3955" s="266" t="s">
        <v>4742</v>
      </c>
    </row>
    <row r="3956" spans="1:2">
      <c r="A3956" s="266" t="s">
        <v>4743</v>
      </c>
    </row>
    <row r="3957" spans="1:2">
      <c r="A3957" s="266" t="s">
        <v>4744</v>
      </c>
    </row>
    <row r="3958" spans="1:2">
      <c r="A3958" s="266" t="s">
        <v>4745</v>
      </c>
    </row>
    <row r="3959" spans="1:2">
      <c r="A3959" s="266" t="s">
        <v>4746</v>
      </c>
    </row>
    <row r="3960" spans="1:2">
      <c r="A3960" s="266" t="s">
        <v>4747</v>
      </c>
    </row>
    <row r="3961" spans="1:2">
      <c r="A3961" s="266" t="s">
        <v>4748</v>
      </c>
    </row>
    <row r="3962" spans="1:2">
      <c r="A3962" s="266" t="s">
        <v>4749</v>
      </c>
    </row>
    <row r="3963" spans="1:2">
      <c r="A3963" s="266" t="s">
        <v>4750</v>
      </c>
    </row>
    <row r="3964" spans="1:2">
      <c r="A3964" s="266" t="s">
        <v>4751</v>
      </c>
    </row>
    <row r="3965" spans="1:2" s="266" customFormat="1">
      <c r="A3965" s="266" t="s">
        <v>4752</v>
      </c>
      <c r="B3965" s="831"/>
    </row>
    <row r="3966" spans="1:2">
      <c r="A3966" s="842" t="s">
        <v>4753</v>
      </c>
    </row>
    <row r="3967" spans="1:2">
      <c r="A3967" s="266" t="s">
        <v>4754</v>
      </c>
    </row>
    <row r="3968" spans="1:2">
      <c r="A3968" s="266" t="s">
        <v>4755</v>
      </c>
    </row>
    <row r="3969" spans="1:2">
      <c r="A3969" s="266" t="s">
        <v>4756</v>
      </c>
    </row>
    <row r="3970" spans="1:2">
      <c r="A3970" s="266" t="s">
        <v>4757</v>
      </c>
    </row>
    <row r="3971" spans="1:2">
      <c r="A3971" s="266" t="s">
        <v>4758</v>
      </c>
    </row>
    <row r="3972" spans="1:2">
      <c r="A3972" s="273" t="s">
        <v>4759</v>
      </c>
    </row>
    <row r="3973" spans="1:2">
      <c r="A3973" s="266" t="s">
        <v>4760</v>
      </c>
    </row>
    <row r="3974" spans="1:2">
      <c r="A3974" s="837" t="s">
        <v>4761</v>
      </c>
    </row>
    <row r="3975" spans="1:2">
      <c r="A3975" s="266" t="s">
        <v>4762</v>
      </c>
    </row>
    <row r="3976" spans="1:2">
      <c r="A3976" s="266" t="s">
        <v>4763</v>
      </c>
    </row>
    <row r="3977" spans="1:2">
      <c r="A3977" s="266" t="s">
        <v>4764</v>
      </c>
    </row>
    <row r="3978" spans="1:2">
      <c r="A3978" s="266" t="s">
        <v>4765</v>
      </c>
    </row>
    <row r="3979" spans="1:2" s="266" customFormat="1">
      <c r="A3979" s="266" t="s">
        <v>4766</v>
      </c>
      <c r="B3979" s="831"/>
    </row>
    <row r="3980" spans="1:2">
      <c r="A3980" s="266" t="s">
        <v>4767</v>
      </c>
    </row>
    <row r="3981" spans="1:2">
      <c r="A3981" s="266" t="s">
        <v>4768</v>
      </c>
    </row>
    <row r="3982" spans="1:2">
      <c r="A3982" s="266" t="s">
        <v>4769</v>
      </c>
    </row>
    <row r="3983" spans="1:2">
      <c r="A3983" s="266" t="s">
        <v>4770</v>
      </c>
    </row>
    <row r="3984" spans="1:2">
      <c r="A3984" s="266" t="s">
        <v>4771</v>
      </c>
    </row>
    <row r="3985" spans="1:1">
      <c r="A3985" s="843" t="s">
        <v>4772</v>
      </c>
    </row>
    <row r="3986" spans="1:1">
      <c r="A3986" s="276" t="s">
        <v>4773</v>
      </c>
    </row>
    <row r="3987" spans="1:1">
      <c r="A3987" s="266" t="s">
        <v>4774</v>
      </c>
    </row>
    <row r="3988" spans="1:1">
      <c r="A3988" s="266" t="s">
        <v>4775</v>
      </c>
    </row>
    <row r="3989" spans="1:1">
      <c r="A3989" s="266" t="s">
        <v>4776</v>
      </c>
    </row>
    <row r="3990" spans="1:1">
      <c r="A3990" s="266" t="s">
        <v>4777</v>
      </c>
    </row>
    <row r="3991" spans="1:1">
      <c r="A3991" s="266" t="s">
        <v>4778</v>
      </c>
    </row>
    <row r="3992" spans="1:1">
      <c r="A3992" s="266" t="s">
        <v>4779</v>
      </c>
    </row>
    <row r="3993" spans="1:1">
      <c r="A3993" s="266" t="s">
        <v>4780</v>
      </c>
    </row>
    <row r="3994" spans="1:1">
      <c r="A3994" s="266" t="s">
        <v>4781</v>
      </c>
    </row>
    <row r="3995" spans="1:1">
      <c r="A3995" s="266" t="s">
        <v>4782</v>
      </c>
    </row>
    <row r="3996" spans="1:1">
      <c r="A3996" s="266" t="s">
        <v>4783</v>
      </c>
    </row>
    <row r="3997" spans="1:1">
      <c r="A3997" s="266" t="s">
        <v>4784</v>
      </c>
    </row>
    <row r="3998" spans="1:1">
      <c r="A3998" s="266" t="s">
        <v>4785</v>
      </c>
    </row>
    <row r="3999" spans="1:1">
      <c r="A3999" s="266" t="s">
        <v>4786</v>
      </c>
    </row>
    <row r="4000" spans="1:1">
      <c r="A4000" s="266" t="s">
        <v>4787</v>
      </c>
    </row>
    <row r="4001" spans="1:2">
      <c r="A4001" s="266" t="s">
        <v>4788</v>
      </c>
    </row>
    <row r="4002" spans="1:2">
      <c r="A4002" s="266" t="s">
        <v>4789</v>
      </c>
    </row>
    <row r="4003" spans="1:2">
      <c r="A4003" s="266" t="s">
        <v>4790</v>
      </c>
    </row>
    <row r="4004" spans="1:2">
      <c r="A4004" s="266" t="s">
        <v>4791</v>
      </c>
    </row>
    <row r="4005" spans="1:2">
      <c r="A4005" s="266" t="s">
        <v>4792</v>
      </c>
    </row>
    <row r="4006" spans="1:2">
      <c r="A4006" s="266" t="s">
        <v>4793</v>
      </c>
    </row>
    <row r="4007" spans="1:2">
      <c r="A4007" s="266" t="s">
        <v>4794</v>
      </c>
    </row>
    <row r="4008" spans="1:2" s="266" customFormat="1">
      <c r="A4008" s="266" t="s">
        <v>4795</v>
      </c>
      <c r="B4008" s="831"/>
    </row>
    <row r="4009" spans="1:2">
      <c r="A4009" s="266" t="s">
        <v>4796</v>
      </c>
    </row>
    <row r="4010" spans="1:2">
      <c r="A4010" s="266" t="s">
        <v>4797</v>
      </c>
    </row>
    <row r="4011" spans="1:2">
      <c r="A4011" s="266" t="s">
        <v>4798</v>
      </c>
    </row>
    <row r="4012" spans="1:2">
      <c r="A4012" s="266" t="s">
        <v>4799</v>
      </c>
    </row>
    <row r="4013" spans="1:2">
      <c r="A4013" s="266" t="s">
        <v>4800</v>
      </c>
    </row>
    <row r="4014" spans="1:2">
      <c r="A4014" s="266" t="s">
        <v>4801</v>
      </c>
    </row>
    <row r="4015" spans="1:2">
      <c r="A4015" s="275" t="s">
        <v>4802</v>
      </c>
    </row>
    <row r="4016" spans="1:2">
      <c r="A4016" s="266" t="s">
        <v>4803</v>
      </c>
    </row>
    <row r="4017" spans="1:1">
      <c r="A4017" s="266" t="s">
        <v>4804</v>
      </c>
    </row>
    <row r="4018" spans="1:1">
      <c r="A4018" s="266" t="s">
        <v>4805</v>
      </c>
    </row>
    <row r="4019" spans="1:1">
      <c r="A4019" s="266" t="s">
        <v>4806</v>
      </c>
    </row>
    <row r="4020" spans="1:1">
      <c r="A4020" s="266" t="s">
        <v>4807</v>
      </c>
    </row>
    <row r="4021" spans="1:1">
      <c r="A4021" s="266" t="s">
        <v>4808</v>
      </c>
    </row>
    <row r="4022" spans="1:1">
      <c r="A4022" s="266" t="s">
        <v>4809</v>
      </c>
    </row>
    <row r="4023" spans="1:1">
      <c r="A4023" s="266" t="s">
        <v>4810</v>
      </c>
    </row>
    <row r="4024" spans="1:1">
      <c r="A4024" s="266" t="s">
        <v>4811</v>
      </c>
    </row>
    <row r="4025" spans="1:1">
      <c r="A4025" s="266" t="s">
        <v>4812</v>
      </c>
    </row>
    <row r="4026" spans="1:1">
      <c r="A4026" s="266" t="s">
        <v>4813</v>
      </c>
    </row>
    <row r="4027" spans="1:1">
      <c r="A4027" s="266" t="s">
        <v>4814</v>
      </c>
    </row>
    <row r="4028" spans="1:1">
      <c r="A4028" s="266" t="s">
        <v>4815</v>
      </c>
    </row>
    <row r="4029" spans="1:1">
      <c r="A4029" s="266" t="s">
        <v>4816</v>
      </c>
    </row>
    <row r="4030" spans="1:1">
      <c r="A4030" s="266" t="s">
        <v>4817</v>
      </c>
    </row>
    <row r="4031" spans="1:1">
      <c r="A4031" s="266" t="s">
        <v>4818</v>
      </c>
    </row>
    <row r="4032" spans="1:1">
      <c r="A4032" s="266" t="s">
        <v>4819</v>
      </c>
    </row>
    <row r="4033" spans="1:1">
      <c r="A4033" s="266" t="s">
        <v>4820</v>
      </c>
    </row>
    <row r="4034" spans="1:1">
      <c r="A4034" s="266" t="s">
        <v>4821</v>
      </c>
    </row>
    <row r="4035" spans="1:1">
      <c r="A4035" s="266" t="s">
        <v>4822</v>
      </c>
    </row>
    <row r="4036" spans="1:1">
      <c r="A4036" s="266" t="s">
        <v>4823</v>
      </c>
    </row>
    <row r="4037" spans="1:1">
      <c r="A4037" s="266" t="s">
        <v>4824</v>
      </c>
    </row>
    <row r="4038" spans="1:1">
      <c r="A4038" s="266" t="s">
        <v>4825</v>
      </c>
    </row>
    <row r="4039" spans="1:1">
      <c r="A4039" s="266" t="s">
        <v>4826</v>
      </c>
    </row>
    <row r="4040" spans="1:1">
      <c r="A4040" s="266" t="s">
        <v>4827</v>
      </c>
    </row>
    <row r="4041" spans="1:1">
      <c r="A4041" s="266" t="s">
        <v>4828</v>
      </c>
    </row>
    <row r="4042" spans="1:1">
      <c r="A4042" s="266" t="s">
        <v>4829</v>
      </c>
    </row>
    <row r="4043" spans="1:1">
      <c r="A4043" s="266" t="s">
        <v>4830</v>
      </c>
    </row>
    <row r="4044" spans="1:1">
      <c r="A4044" s="266" t="s">
        <v>4831</v>
      </c>
    </row>
    <row r="4045" spans="1:1">
      <c r="A4045" s="266" t="s">
        <v>4832</v>
      </c>
    </row>
    <row r="4046" spans="1:1">
      <c r="A4046" s="266" t="s">
        <v>4833</v>
      </c>
    </row>
    <row r="4047" spans="1:1">
      <c r="A4047" s="266" t="s">
        <v>4834</v>
      </c>
    </row>
    <row r="4048" spans="1:1">
      <c r="A4048" s="266" t="s">
        <v>4835</v>
      </c>
    </row>
    <row r="4049" spans="1:1">
      <c r="A4049" s="266" t="s">
        <v>4836</v>
      </c>
    </row>
    <row r="4050" spans="1:1">
      <c r="A4050" s="266" t="s">
        <v>4837</v>
      </c>
    </row>
    <row r="4051" spans="1:1">
      <c r="A4051" s="266" t="s">
        <v>4838</v>
      </c>
    </row>
    <row r="4052" spans="1:1">
      <c r="A4052" s="266" t="s">
        <v>4839</v>
      </c>
    </row>
    <row r="4053" spans="1:1">
      <c r="A4053" s="266" t="s">
        <v>4840</v>
      </c>
    </row>
    <row r="4054" spans="1:1">
      <c r="A4054" s="266" t="s">
        <v>4841</v>
      </c>
    </row>
    <row r="4055" spans="1:1">
      <c r="A4055" s="266" t="s">
        <v>4842</v>
      </c>
    </row>
    <row r="4056" spans="1:1">
      <c r="A4056" s="266" t="s">
        <v>4843</v>
      </c>
    </row>
    <row r="4057" spans="1:1">
      <c r="A4057" s="266" t="s">
        <v>4844</v>
      </c>
    </row>
    <row r="4058" spans="1:1">
      <c r="A4058" s="266" t="s">
        <v>4845</v>
      </c>
    </row>
    <row r="4059" spans="1:1">
      <c r="A4059" s="266" t="s">
        <v>4846</v>
      </c>
    </row>
    <row r="4060" spans="1:1">
      <c r="A4060" s="266" t="s">
        <v>4847</v>
      </c>
    </row>
    <row r="4061" spans="1:1">
      <c r="A4061" s="266" t="s">
        <v>4848</v>
      </c>
    </row>
    <row r="4062" spans="1:1">
      <c r="A4062" s="266" t="s">
        <v>4849</v>
      </c>
    </row>
    <row r="4063" spans="1:1">
      <c r="A4063" s="266" t="s">
        <v>4850</v>
      </c>
    </row>
    <row r="4064" spans="1:1">
      <c r="A4064" s="266" t="s">
        <v>4851</v>
      </c>
    </row>
    <row r="4065" spans="1:1">
      <c r="A4065" s="266" t="s">
        <v>4852</v>
      </c>
    </row>
    <row r="4066" spans="1:1">
      <c r="A4066" s="266" t="s">
        <v>4853</v>
      </c>
    </row>
    <row r="4067" spans="1:1">
      <c r="A4067" s="266" t="s">
        <v>4854</v>
      </c>
    </row>
    <row r="4068" spans="1:1">
      <c r="A4068" s="266" t="s">
        <v>4855</v>
      </c>
    </row>
    <row r="4069" spans="1:1">
      <c r="A4069" s="266" t="s">
        <v>4856</v>
      </c>
    </row>
    <row r="4070" spans="1:1">
      <c r="A4070" s="266" t="s">
        <v>4857</v>
      </c>
    </row>
    <row r="4071" spans="1:1">
      <c r="A4071" s="266" t="s">
        <v>4858</v>
      </c>
    </row>
    <row r="4072" spans="1:1">
      <c r="A4072" s="266" t="s">
        <v>4859</v>
      </c>
    </row>
    <row r="4073" spans="1:1">
      <c r="A4073" s="266" t="s">
        <v>4860</v>
      </c>
    </row>
    <row r="4074" spans="1:1">
      <c r="A4074" s="266" t="s">
        <v>4861</v>
      </c>
    </row>
    <row r="4075" spans="1:1">
      <c r="A4075" s="266" t="s">
        <v>4862</v>
      </c>
    </row>
    <row r="4076" spans="1:1">
      <c r="A4076" s="266" t="s">
        <v>4863</v>
      </c>
    </row>
    <row r="4077" spans="1:1">
      <c r="A4077" s="266" t="s">
        <v>4864</v>
      </c>
    </row>
    <row r="4078" spans="1:1">
      <c r="A4078" s="266" t="s">
        <v>4865</v>
      </c>
    </row>
    <row r="4079" spans="1:1">
      <c r="A4079" s="266" t="s">
        <v>4866</v>
      </c>
    </row>
    <row r="4080" spans="1:1">
      <c r="A4080" s="266" t="s">
        <v>4867</v>
      </c>
    </row>
    <row r="4081" spans="1:1">
      <c r="A4081" s="266" t="s">
        <v>4868</v>
      </c>
    </row>
    <row r="4082" spans="1:1">
      <c r="A4082" s="266" t="s">
        <v>4869</v>
      </c>
    </row>
    <row r="4083" spans="1:1">
      <c r="A4083" s="266" t="s">
        <v>4870</v>
      </c>
    </row>
    <row r="4084" spans="1:1">
      <c r="A4084" s="266" t="s">
        <v>4871</v>
      </c>
    </row>
    <row r="4085" spans="1:1">
      <c r="A4085" s="266" t="s">
        <v>4872</v>
      </c>
    </row>
    <row r="4086" spans="1:1">
      <c r="A4086" s="266" t="s">
        <v>4873</v>
      </c>
    </row>
    <row r="4087" spans="1:1">
      <c r="A4087" s="837" t="s">
        <v>4874</v>
      </c>
    </row>
    <row r="4088" spans="1:1">
      <c r="A4088" s="266" t="s">
        <v>4875</v>
      </c>
    </row>
    <row r="4089" spans="1:1">
      <c r="A4089" s="266" t="s">
        <v>4876</v>
      </c>
    </row>
    <row r="4090" spans="1:1">
      <c r="A4090" s="266" t="s">
        <v>4877</v>
      </c>
    </row>
    <row r="4091" spans="1:1">
      <c r="A4091" s="266" t="s">
        <v>4878</v>
      </c>
    </row>
    <row r="4092" spans="1:1">
      <c r="A4092" s="266" t="s">
        <v>4879</v>
      </c>
    </row>
    <row r="4093" spans="1:1">
      <c r="A4093" s="266" t="s">
        <v>4880</v>
      </c>
    </row>
    <row r="4094" spans="1:1">
      <c r="A4094" s="266" t="s">
        <v>4881</v>
      </c>
    </row>
    <row r="4095" spans="1:1">
      <c r="A4095" s="266" t="s">
        <v>4882</v>
      </c>
    </row>
    <row r="4096" spans="1:1">
      <c r="A4096" s="837" t="s">
        <v>4883</v>
      </c>
    </row>
    <row r="4097" spans="1:1">
      <c r="A4097" s="266" t="s">
        <v>4884</v>
      </c>
    </row>
    <row r="4098" spans="1:1">
      <c r="A4098" s="266" t="s">
        <v>4885</v>
      </c>
    </row>
    <row r="4099" spans="1:1">
      <c r="A4099" s="266" t="s">
        <v>4886</v>
      </c>
    </row>
    <row r="4100" spans="1:1">
      <c r="A4100" s="266" t="s">
        <v>4887</v>
      </c>
    </row>
    <row r="4101" spans="1:1">
      <c r="A4101" s="266" t="s">
        <v>4888</v>
      </c>
    </row>
    <row r="4102" spans="1:1">
      <c r="A4102" s="266" t="s">
        <v>4889</v>
      </c>
    </row>
    <row r="4103" spans="1:1">
      <c r="A4103" s="266" t="s">
        <v>4890</v>
      </c>
    </row>
    <row r="4104" spans="1:1">
      <c r="A4104" s="266" t="s">
        <v>4891</v>
      </c>
    </row>
    <row r="4105" spans="1:1">
      <c r="A4105" s="266" t="s">
        <v>4892</v>
      </c>
    </row>
    <row r="4106" spans="1:1">
      <c r="A4106" s="266" t="s">
        <v>4893</v>
      </c>
    </row>
    <row r="4107" spans="1:1">
      <c r="A4107" s="266" t="s">
        <v>4894</v>
      </c>
    </row>
    <row r="4108" spans="1:1">
      <c r="A4108" s="266" t="s">
        <v>4895</v>
      </c>
    </row>
    <row r="4109" spans="1:1">
      <c r="A4109" s="266" t="s">
        <v>4896</v>
      </c>
    </row>
    <row r="4110" spans="1:1">
      <c r="A4110" s="266" t="s">
        <v>4897</v>
      </c>
    </row>
    <row r="4111" spans="1:1">
      <c r="A4111" s="266" t="s">
        <v>4898</v>
      </c>
    </row>
    <row r="4112" spans="1:1">
      <c r="A4112" s="275" t="s">
        <v>4899</v>
      </c>
    </row>
    <row r="4113" spans="1:1">
      <c r="A4113" s="837" t="s">
        <v>4900</v>
      </c>
    </row>
    <row r="4114" spans="1:1">
      <c r="A4114" s="266" t="s">
        <v>4901</v>
      </c>
    </row>
    <row r="4115" spans="1:1">
      <c r="A4115" s="266" t="s">
        <v>4902</v>
      </c>
    </row>
    <row r="4116" spans="1:1">
      <c r="A4116" s="266" t="s">
        <v>4903</v>
      </c>
    </row>
    <row r="4117" spans="1:1">
      <c r="A4117" s="266" t="s">
        <v>4904</v>
      </c>
    </row>
    <row r="4118" spans="1:1">
      <c r="A4118" s="266" t="s">
        <v>4905</v>
      </c>
    </row>
    <row r="4119" spans="1:1">
      <c r="A4119" s="837" t="s">
        <v>4906</v>
      </c>
    </row>
    <row r="4120" spans="1:1">
      <c r="A4120" s="266" t="s">
        <v>4907</v>
      </c>
    </row>
    <row r="4121" spans="1:1">
      <c r="A4121" s="266" t="s">
        <v>4908</v>
      </c>
    </row>
    <row r="4122" spans="1:1">
      <c r="A4122" s="266" t="s">
        <v>4909</v>
      </c>
    </row>
    <row r="4123" spans="1:1">
      <c r="A4123" s="266" t="s">
        <v>4910</v>
      </c>
    </row>
    <row r="4124" spans="1:1">
      <c r="A4124" s="266" t="s">
        <v>4911</v>
      </c>
    </row>
    <row r="4125" spans="1:1">
      <c r="A4125" s="266" t="s">
        <v>4912</v>
      </c>
    </row>
    <row r="4126" spans="1:1">
      <c r="A4126" s="266" t="s">
        <v>4913</v>
      </c>
    </row>
    <row r="4127" spans="1:1">
      <c r="A4127" s="266" t="s">
        <v>4914</v>
      </c>
    </row>
    <row r="4128" spans="1:1">
      <c r="A4128" s="837" t="s">
        <v>4915</v>
      </c>
    </row>
    <row r="4129" spans="1:1">
      <c r="A4129" s="266" t="s">
        <v>4916</v>
      </c>
    </row>
    <row r="4130" spans="1:1">
      <c r="A4130" s="266" t="s">
        <v>4917</v>
      </c>
    </row>
    <row r="4131" spans="1:1">
      <c r="A4131" s="266" t="s">
        <v>4918</v>
      </c>
    </row>
    <row r="4132" spans="1:1">
      <c r="A4132" s="266" t="s">
        <v>4919</v>
      </c>
    </row>
    <row r="4133" spans="1:1">
      <c r="A4133" s="266" t="s">
        <v>4920</v>
      </c>
    </row>
    <row r="4134" spans="1:1">
      <c r="A4134" s="266" t="s">
        <v>4921</v>
      </c>
    </row>
    <row r="4135" spans="1:1">
      <c r="A4135" s="266" t="s">
        <v>4922</v>
      </c>
    </row>
    <row r="4136" spans="1:1">
      <c r="A4136" s="266" t="s">
        <v>4923</v>
      </c>
    </row>
    <row r="4137" spans="1:1">
      <c r="A4137" s="266" t="s">
        <v>4924</v>
      </c>
    </row>
    <row r="4138" spans="1:1">
      <c r="A4138" s="266" t="s">
        <v>4925</v>
      </c>
    </row>
    <row r="4139" spans="1:1">
      <c r="A4139" s="266" t="s">
        <v>4926</v>
      </c>
    </row>
    <row r="4140" spans="1:1">
      <c r="A4140" s="266" t="s">
        <v>4927</v>
      </c>
    </row>
    <row r="4141" spans="1:1">
      <c r="A4141" s="266" t="s">
        <v>4928</v>
      </c>
    </row>
    <row r="4142" spans="1:1">
      <c r="A4142" s="266" t="s">
        <v>4929</v>
      </c>
    </row>
    <row r="4143" spans="1:1">
      <c r="A4143" s="266" t="s">
        <v>4930</v>
      </c>
    </row>
    <row r="4144" spans="1:1">
      <c r="A4144" s="266" t="s">
        <v>4931</v>
      </c>
    </row>
    <row r="4145" spans="1:1">
      <c r="A4145" s="266" t="s">
        <v>4932</v>
      </c>
    </row>
    <row r="4146" spans="1:1">
      <c r="A4146" s="266" t="s">
        <v>4933</v>
      </c>
    </row>
    <row r="4147" spans="1:1">
      <c r="A4147" s="266" t="s">
        <v>4934</v>
      </c>
    </row>
    <row r="4148" spans="1:1">
      <c r="A4148" s="266" t="s">
        <v>4935</v>
      </c>
    </row>
    <row r="4149" spans="1:1">
      <c r="A4149" s="266" t="s">
        <v>4936</v>
      </c>
    </row>
    <row r="4150" spans="1:1">
      <c r="A4150" s="266" t="s">
        <v>4937</v>
      </c>
    </row>
    <row r="4151" spans="1:1">
      <c r="A4151" s="266" t="s">
        <v>4938</v>
      </c>
    </row>
    <row r="4152" spans="1:1">
      <c r="A4152" s="266" t="s">
        <v>4939</v>
      </c>
    </row>
    <row r="4153" spans="1:1">
      <c r="A4153" s="266" t="s">
        <v>4940</v>
      </c>
    </row>
    <row r="4154" spans="1:1">
      <c r="A4154" s="266" t="s">
        <v>4941</v>
      </c>
    </row>
    <row r="4155" spans="1:1">
      <c r="A4155" s="266" t="s">
        <v>4942</v>
      </c>
    </row>
    <row r="4156" spans="1:1">
      <c r="A4156" s="266" t="s">
        <v>4943</v>
      </c>
    </row>
    <row r="4157" spans="1:1">
      <c r="A4157" s="266" t="s">
        <v>4944</v>
      </c>
    </row>
    <row r="4158" spans="1:1">
      <c r="A4158" s="266" t="s">
        <v>4945</v>
      </c>
    </row>
    <row r="4159" spans="1:1">
      <c r="A4159" s="266" t="s">
        <v>4946</v>
      </c>
    </row>
    <row r="4160" spans="1:1">
      <c r="A4160" s="266" t="s">
        <v>4947</v>
      </c>
    </row>
    <row r="4161" spans="1:1">
      <c r="A4161" s="266" t="s">
        <v>4948</v>
      </c>
    </row>
    <row r="4162" spans="1:1">
      <c r="A4162" s="266" t="s">
        <v>4949</v>
      </c>
    </row>
    <row r="4163" spans="1:1">
      <c r="A4163" s="266" t="s">
        <v>4950</v>
      </c>
    </row>
    <row r="4164" spans="1:1">
      <c r="A4164" s="266" t="s">
        <v>4951</v>
      </c>
    </row>
    <row r="4165" spans="1:1">
      <c r="A4165" s="266" t="s">
        <v>4952</v>
      </c>
    </row>
    <row r="4166" spans="1:1">
      <c r="A4166" s="266" t="s">
        <v>4953</v>
      </c>
    </row>
    <row r="4167" spans="1:1">
      <c r="A4167" s="266" t="s">
        <v>4954</v>
      </c>
    </row>
    <row r="4168" spans="1:1">
      <c r="A4168" s="266" t="s">
        <v>4955</v>
      </c>
    </row>
    <row r="4169" spans="1:1">
      <c r="A4169" s="266" t="s">
        <v>4956</v>
      </c>
    </row>
    <row r="4170" spans="1:1">
      <c r="A4170" s="266" t="s">
        <v>4957</v>
      </c>
    </row>
    <row r="4171" spans="1:1">
      <c r="A4171" s="266" t="s">
        <v>4958</v>
      </c>
    </row>
    <row r="4172" spans="1:1">
      <c r="A4172" s="266" t="s">
        <v>4959</v>
      </c>
    </row>
    <row r="4173" spans="1:1">
      <c r="A4173" s="266" t="s">
        <v>4960</v>
      </c>
    </row>
    <row r="4174" spans="1:1">
      <c r="A4174" s="266" t="s">
        <v>4961</v>
      </c>
    </row>
    <row r="4175" spans="1:1">
      <c r="A4175" s="266" t="s">
        <v>4962</v>
      </c>
    </row>
    <row r="4176" spans="1:1">
      <c r="A4176" s="266" t="s">
        <v>4963</v>
      </c>
    </row>
    <row r="4177" spans="1:1">
      <c r="A4177" s="266" t="s">
        <v>4964</v>
      </c>
    </row>
    <row r="4178" spans="1:1">
      <c r="A4178" s="266" t="s">
        <v>4965</v>
      </c>
    </row>
    <row r="4179" spans="1:1">
      <c r="A4179" s="266" t="s">
        <v>4966</v>
      </c>
    </row>
    <row r="4180" spans="1:1">
      <c r="A4180" s="266" t="s">
        <v>4967</v>
      </c>
    </row>
    <row r="4181" spans="1:1">
      <c r="A4181" s="266" t="s">
        <v>4968</v>
      </c>
    </row>
    <row r="4182" spans="1:1">
      <c r="A4182" s="266" t="s">
        <v>4969</v>
      </c>
    </row>
    <row r="4183" spans="1:1">
      <c r="A4183" s="266" t="s">
        <v>4970</v>
      </c>
    </row>
    <row r="4184" spans="1:1">
      <c r="A4184" s="266" t="s">
        <v>4971</v>
      </c>
    </row>
    <row r="4185" spans="1:1">
      <c r="A4185" s="266" t="s">
        <v>4972</v>
      </c>
    </row>
    <row r="4186" spans="1:1">
      <c r="A4186" s="266" t="s">
        <v>4973</v>
      </c>
    </row>
    <row r="4187" spans="1:1">
      <c r="A4187" s="266" t="s">
        <v>4974</v>
      </c>
    </row>
    <row r="4188" spans="1:1">
      <c r="A4188" s="266" t="s">
        <v>4975</v>
      </c>
    </row>
    <row r="4189" spans="1:1">
      <c r="A4189" s="266" t="s">
        <v>4976</v>
      </c>
    </row>
    <row r="4190" spans="1:1">
      <c r="A4190" s="266" t="s">
        <v>4977</v>
      </c>
    </row>
    <row r="4191" spans="1:1">
      <c r="A4191" s="266" t="s">
        <v>4978</v>
      </c>
    </row>
    <row r="4192" spans="1:1">
      <c r="A4192" s="266" t="s">
        <v>4979</v>
      </c>
    </row>
    <row r="4193" spans="1:1">
      <c r="A4193" s="266" t="s">
        <v>4980</v>
      </c>
    </row>
    <row r="4194" spans="1:1">
      <c r="A4194" s="266" t="s">
        <v>4981</v>
      </c>
    </row>
    <row r="4195" spans="1:1">
      <c r="A4195" s="266" t="s">
        <v>4982</v>
      </c>
    </row>
    <row r="4196" spans="1:1">
      <c r="A4196" s="266" t="s">
        <v>4983</v>
      </c>
    </row>
    <row r="4197" spans="1:1">
      <c r="A4197" s="266" t="s">
        <v>4984</v>
      </c>
    </row>
    <row r="4198" spans="1:1">
      <c r="A4198" s="266" t="s">
        <v>4985</v>
      </c>
    </row>
    <row r="4199" spans="1:1">
      <c r="A4199" s="266" t="s">
        <v>4986</v>
      </c>
    </row>
    <row r="4200" spans="1:1">
      <c r="A4200" s="266" t="s">
        <v>4987</v>
      </c>
    </row>
    <row r="4201" spans="1:1">
      <c r="A4201" s="266" t="s">
        <v>4988</v>
      </c>
    </row>
    <row r="4202" spans="1:1">
      <c r="A4202" s="266" t="s">
        <v>4989</v>
      </c>
    </row>
    <row r="4203" spans="1:1">
      <c r="A4203" s="266" t="s">
        <v>4990</v>
      </c>
    </row>
    <row r="4204" spans="1:1">
      <c r="A4204" s="266" t="s">
        <v>4991</v>
      </c>
    </row>
    <row r="4205" spans="1:1">
      <c r="A4205" s="273" t="s">
        <v>4992</v>
      </c>
    </row>
    <row r="4206" spans="1:1">
      <c r="A4206" s="266" t="s">
        <v>4993</v>
      </c>
    </row>
    <row r="4207" spans="1:1">
      <c r="A4207" s="266" t="s">
        <v>4994</v>
      </c>
    </row>
    <row r="4208" spans="1:1">
      <c r="A4208" s="266" t="s">
        <v>4995</v>
      </c>
    </row>
    <row r="4209" spans="1:2">
      <c r="A4209" s="266" t="s">
        <v>4996</v>
      </c>
    </row>
    <row r="4210" spans="1:2">
      <c r="A4210" s="266" t="s">
        <v>4997</v>
      </c>
    </row>
    <row r="4211" spans="1:2">
      <c r="A4211" s="266" t="s">
        <v>4998</v>
      </c>
    </row>
    <row r="4212" spans="1:2">
      <c r="A4212" s="266" t="s">
        <v>4999</v>
      </c>
    </row>
    <row r="4213" spans="1:2">
      <c r="A4213" s="838" t="s">
        <v>1084</v>
      </c>
    </row>
    <row r="4214" spans="1:2">
      <c r="A4214" s="266" t="s">
        <v>5000</v>
      </c>
    </row>
    <row r="4215" spans="1:2">
      <c r="A4215" s="266" t="s">
        <v>5001</v>
      </c>
    </row>
    <row r="4216" spans="1:2">
      <c r="A4216" s="266" t="s">
        <v>5002</v>
      </c>
    </row>
    <row r="4217" spans="1:2">
      <c r="A4217" s="266" t="s">
        <v>5003</v>
      </c>
    </row>
    <row r="4218" spans="1:2">
      <c r="A4218" s="266" t="s">
        <v>5004</v>
      </c>
    </row>
    <row r="4219" spans="1:2">
      <c r="A4219" s="838" t="s">
        <v>5005</v>
      </c>
    </row>
    <row r="4220" spans="1:2">
      <c r="A4220" s="838" t="s">
        <v>5006</v>
      </c>
      <c r="B4220" s="831">
        <v>45810</v>
      </c>
    </row>
    <row r="4221" spans="1:2">
      <c r="A4221" s="266" t="s">
        <v>5007</v>
      </c>
    </row>
    <row r="4222" spans="1:2">
      <c r="A4222" s="266" t="s">
        <v>5008</v>
      </c>
    </row>
    <row r="4223" spans="1:2">
      <c r="A4223" s="266" t="s">
        <v>5009</v>
      </c>
    </row>
    <row r="4224" spans="1:2">
      <c r="A4224" s="266" t="s">
        <v>5010</v>
      </c>
    </row>
    <row r="4225" spans="1:2">
      <c r="A4225" s="266" t="s">
        <v>5011</v>
      </c>
    </row>
    <row r="4226" spans="1:2">
      <c r="A4226" s="266" t="s">
        <v>5012</v>
      </c>
    </row>
    <row r="4227" spans="1:2">
      <c r="A4227" s="266" t="s">
        <v>5013</v>
      </c>
    </row>
    <row r="4228" spans="1:2">
      <c r="A4228" s="266" t="s">
        <v>5014</v>
      </c>
    </row>
    <row r="4229" spans="1:2">
      <c r="A4229" s="266" t="s">
        <v>5015</v>
      </c>
    </row>
    <row r="4230" spans="1:2">
      <c r="A4230" s="266" t="s">
        <v>5016</v>
      </c>
    </row>
    <row r="4231" spans="1:2">
      <c r="A4231" s="266" t="s">
        <v>5017</v>
      </c>
    </row>
    <row r="4232" spans="1:2">
      <c r="A4232" s="842" t="s">
        <v>5018</v>
      </c>
    </row>
    <row r="4233" spans="1:2">
      <c r="A4233" s="266" t="s">
        <v>5019</v>
      </c>
    </row>
    <row r="4234" spans="1:2">
      <c r="A4234" s="275" t="s">
        <v>5020</v>
      </c>
    </row>
    <row r="4235" spans="1:2">
      <c r="A4235" s="275" t="s">
        <v>5021</v>
      </c>
    </row>
    <row r="4236" spans="1:2">
      <c r="A4236" s="266" t="s">
        <v>5022</v>
      </c>
    </row>
    <row r="4237" spans="1:2">
      <c r="A4237" s="275" t="s">
        <v>5023</v>
      </c>
      <c r="B4237" s="831">
        <v>45810</v>
      </c>
    </row>
    <row r="4238" spans="1:2">
      <c r="A4238" s="266" t="s">
        <v>5024</v>
      </c>
    </row>
    <row r="4239" spans="1:2">
      <c r="A4239" s="266" t="s">
        <v>5025</v>
      </c>
    </row>
    <row r="4240" spans="1:2">
      <c r="A4240" s="266" t="s">
        <v>5026</v>
      </c>
    </row>
    <row r="4241" spans="1:2">
      <c r="A4241" s="266" t="s">
        <v>5027</v>
      </c>
    </row>
    <row r="4242" spans="1:2">
      <c r="A4242" s="275" t="s">
        <v>5028</v>
      </c>
      <c r="B4242" s="831">
        <v>45810</v>
      </c>
    </row>
    <row r="4243" spans="1:2">
      <c r="A4243" s="266" t="s">
        <v>5029</v>
      </c>
    </row>
    <row r="4244" spans="1:2">
      <c r="A4244" s="266" t="s">
        <v>5030</v>
      </c>
    </row>
    <row r="4245" spans="1:2">
      <c r="A4245" s="266" t="s">
        <v>5031</v>
      </c>
    </row>
    <row r="4246" spans="1:2">
      <c r="A4246" s="266" t="s">
        <v>5032</v>
      </c>
    </row>
    <row r="4247" spans="1:2">
      <c r="A4247" s="266" t="s">
        <v>5033</v>
      </c>
    </row>
    <row r="4248" spans="1:2">
      <c r="A4248" s="266" t="s">
        <v>5034</v>
      </c>
    </row>
    <row r="4249" spans="1:2">
      <c r="A4249" s="266" t="s">
        <v>5035</v>
      </c>
    </row>
    <row r="4250" spans="1:2">
      <c r="A4250" s="266" t="s">
        <v>5036</v>
      </c>
    </row>
    <row r="4251" spans="1:2">
      <c r="A4251" s="266" t="s">
        <v>5037</v>
      </c>
    </row>
    <row r="4252" spans="1:2">
      <c r="A4252" s="266" t="s">
        <v>5038</v>
      </c>
    </row>
    <row r="4253" spans="1:2">
      <c r="A4253" s="266" t="s">
        <v>5039</v>
      </c>
    </row>
    <row r="4254" spans="1:2">
      <c r="A4254" s="266" t="s">
        <v>5040</v>
      </c>
    </row>
    <row r="4255" spans="1:2">
      <c r="A4255" s="266" t="s">
        <v>5041</v>
      </c>
    </row>
    <row r="4256" spans="1:2">
      <c r="A4256" s="266" t="s">
        <v>5042</v>
      </c>
    </row>
    <row r="4257" spans="1:1">
      <c r="A4257" s="266" t="s">
        <v>5043</v>
      </c>
    </row>
    <row r="4258" spans="1:1">
      <c r="A4258" s="266" t="s">
        <v>5044</v>
      </c>
    </row>
    <row r="4259" spans="1:1">
      <c r="A4259" s="266" t="s">
        <v>5045</v>
      </c>
    </row>
    <row r="4260" spans="1:1">
      <c r="A4260" s="266" t="s">
        <v>5046</v>
      </c>
    </row>
    <row r="4261" spans="1:1">
      <c r="A4261" s="266" t="s">
        <v>5047</v>
      </c>
    </row>
    <row r="4262" spans="1:1">
      <c r="A4262" s="266" t="s">
        <v>5048</v>
      </c>
    </row>
    <row r="4263" spans="1:1">
      <c r="A4263" s="266" t="s">
        <v>5049</v>
      </c>
    </row>
    <row r="4264" spans="1:1">
      <c r="A4264" s="266" t="s">
        <v>5050</v>
      </c>
    </row>
    <row r="4265" spans="1:1">
      <c r="A4265" s="266" t="s">
        <v>5051</v>
      </c>
    </row>
    <row r="4266" spans="1:1">
      <c r="A4266" s="266" t="s">
        <v>5052</v>
      </c>
    </row>
    <row r="4267" spans="1:1">
      <c r="A4267" s="266" t="s">
        <v>5053</v>
      </c>
    </row>
    <row r="4268" spans="1:1">
      <c r="A4268" s="266" t="s">
        <v>5054</v>
      </c>
    </row>
    <row r="4269" spans="1:1">
      <c r="A4269" s="266" t="s">
        <v>5055</v>
      </c>
    </row>
    <row r="4270" spans="1:1">
      <c r="A4270" s="266" t="s">
        <v>5056</v>
      </c>
    </row>
    <row r="4271" spans="1:1">
      <c r="A4271" s="266" t="s">
        <v>5057</v>
      </c>
    </row>
    <row r="4272" spans="1:1">
      <c r="A4272" s="266" t="s">
        <v>5058</v>
      </c>
    </row>
    <row r="4273" spans="1:1">
      <c r="A4273" s="266" t="s">
        <v>5059</v>
      </c>
    </row>
    <row r="4274" spans="1:1">
      <c r="A4274" s="266" t="s">
        <v>5060</v>
      </c>
    </row>
    <row r="4275" spans="1:1">
      <c r="A4275" s="266" t="s">
        <v>5061</v>
      </c>
    </row>
    <row r="4276" spans="1:1">
      <c r="A4276" s="266" t="s">
        <v>5062</v>
      </c>
    </row>
    <row r="4277" spans="1:1">
      <c r="A4277" s="266" t="s">
        <v>5063</v>
      </c>
    </row>
    <row r="4278" spans="1:1">
      <c r="A4278" s="266" t="s">
        <v>5064</v>
      </c>
    </row>
    <row r="4279" spans="1:1">
      <c r="A4279" s="266" t="s">
        <v>5065</v>
      </c>
    </row>
    <row r="4280" spans="1:1">
      <c r="A4280" s="266" t="s">
        <v>5066</v>
      </c>
    </row>
    <row r="4281" spans="1:1">
      <c r="A4281" s="266" t="s">
        <v>5067</v>
      </c>
    </row>
    <row r="4282" spans="1:1">
      <c r="A4282" s="266" t="s">
        <v>5068</v>
      </c>
    </row>
    <row r="4283" spans="1:1">
      <c r="A4283" s="266" t="s">
        <v>5069</v>
      </c>
    </row>
    <row r="4284" spans="1:1">
      <c r="A4284" s="266" t="s">
        <v>5070</v>
      </c>
    </row>
    <row r="4285" spans="1:1">
      <c r="A4285" s="266" t="s">
        <v>5071</v>
      </c>
    </row>
    <row r="4286" spans="1:1">
      <c r="A4286" s="275" t="s">
        <v>5072</v>
      </c>
    </row>
    <row r="4287" spans="1:1">
      <c r="A4287" s="266" t="s">
        <v>5073</v>
      </c>
    </row>
    <row r="4288" spans="1:1">
      <c r="A4288" s="266" t="s">
        <v>5074</v>
      </c>
    </row>
    <row r="4289" spans="1:1">
      <c r="A4289" s="266" t="s">
        <v>5075</v>
      </c>
    </row>
    <row r="4290" spans="1:1">
      <c r="A4290" s="266" t="s">
        <v>5076</v>
      </c>
    </row>
    <row r="4291" spans="1:1">
      <c r="A4291" s="842" t="s">
        <v>5077</v>
      </c>
    </row>
    <row r="4292" spans="1:1">
      <c r="A4292" s="266" t="s">
        <v>5078</v>
      </c>
    </row>
    <row r="4293" spans="1:1">
      <c r="A4293" s="266" t="s">
        <v>5079</v>
      </c>
    </row>
    <row r="4294" spans="1:1">
      <c r="A4294" s="266" t="s">
        <v>5080</v>
      </c>
    </row>
    <row r="4295" spans="1:1">
      <c r="A4295" s="266" t="s">
        <v>5081</v>
      </c>
    </row>
    <row r="4296" spans="1:1">
      <c r="A4296" s="266" t="s">
        <v>5082</v>
      </c>
    </row>
    <row r="4297" spans="1:1">
      <c r="A4297" s="266" t="s">
        <v>5083</v>
      </c>
    </row>
    <row r="4298" spans="1:1">
      <c r="A4298" s="266" t="s">
        <v>5084</v>
      </c>
    </row>
    <row r="4299" spans="1:1">
      <c r="A4299" s="275" t="s">
        <v>5085</v>
      </c>
    </row>
    <row r="4300" spans="1:1">
      <c r="A4300" s="266" t="s">
        <v>5086</v>
      </c>
    </row>
    <row r="4301" spans="1:1">
      <c r="A4301" s="275" t="s">
        <v>5087</v>
      </c>
    </row>
    <row r="4302" spans="1:1">
      <c r="A4302" s="266" t="s">
        <v>5088</v>
      </c>
    </row>
    <row r="4303" spans="1:1">
      <c r="A4303" s="266" t="s">
        <v>5089</v>
      </c>
    </row>
    <row r="4304" spans="1:1">
      <c r="A4304" s="275" t="s">
        <v>5090</v>
      </c>
    </row>
    <row r="4305" spans="1:1">
      <c r="A4305" s="266" t="s">
        <v>5091</v>
      </c>
    </row>
    <row r="4306" spans="1:1">
      <c r="A4306" s="266" t="s">
        <v>5092</v>
      </c>
    </row>
    <row r="4307" spans="1:1">
      <c r="A4307" s="266" t="s">
        <v>5093</v>
      </c>
    </row>
    <row r="4308" spans="1:1">
      <c r="A4308" s="266" t="s">
        <v>5094</v>
      </c>
    </row>
    <row r="4309" spans="1:1">
      <c r="A4309" s="266" t="s">
        <v>5095</v>
      </c>
    </row>
    <row r="4310" spans="1:1">
      <c r="A4310" s="266" t="s">
        <v>5096</v>
      </c>
    </row>
    <row r="4311" spans="1:1">
      <c r="A4311" s="266" t="s">
        <v>5097</v>
      </c>
    </row>
    <row r="4312" spans="1:1">
      <c r="A4312" s="266" t="s">
        <v>5098</v>
      </c>
    </row>
    <row r="4313" spans="1:1">
      <c r="A4313" s="266" t="s">
        <v>5099</v>
      </c>
    </row>
    <row r="4314" spans="1:1">
      <c r="A4314" s="266" t="s">
        <v>5100</v>
      </c>
    </row>
    <row r="4315" spans="1:1">
      <c r="A4315" s="266" t="s">
        <v>5101</v>
      </c>
    </row>
    <row r="4316" spans="1:1">
      <c r="A4316" s="266" t="s">
        <v>5102</v>
      </c>
    </row>
    <row r="4317" spans="1:1">
      <c r="A4317" s="266" t="s">
        <v>5103</v>
      </c>
    </row>
    <row r="4318" spans="1:1">
      <c r="A4318" s="266" t="s">
        <v>5104</v>
      </c>
    </row>
    <row r="4319" spans="1:1">
      <c r="A4319" s="266" t="s">
        <v>5105</v>
      </c>
    </row>
    <row r="4320" spans="1:1">
      <c r="A4320" s="266" t="s">
        <v>5106</v>
      </c>
    </row>
    <row r="4321" spans="1:2">
      <c r="A4321" s="266" t="s">
        <v>5107</v>
      </c>
    </row>
    <row r="4322" spans="1:2">
      <c r="A4322" s="266" t="s">
        <v>5108</v>
      </c>
    </row>
    <row r="4323" spans="1:2">
      <c r="A4323" s="275" t="s">
        <v>5109</v>
      </c>
    </row>
    <row r="4324" spans="1:2">
      <c r="A4324" s="275" t="s">
        <v>5110</v>
      </c>
    </row>
    <row r="4325" spans="1:2">
      <c r="A4325" s="266" t="s">
        <v>5111</v>
      </c>
    </row>
    <row r="4326" spans="1:2">
      <c r="A4326" s="266" t="s">
        <v>5112</v>
      </c>
    </row>
    <row r="4327" spans="1:2">
      <c r="A4327" s="275" t="s">
        <v>5113</v>
      </c>
    </row>
    <row r="4328" spans="1:2" s="266" customFormat="1">
      <c r="A4328" s="275" t="s">
        <v>5114</v>
      </c>
      <c r="B4328" s="831"/>
    </row>
    <row r="4329" spans="1:2" s="266" customFormat="1">
      <c r="A4329" s="266" t="s">
        <v>5115</v>
      </c>
      <c r="B4329" s="831"/>
    </row>
    <row r="4330" spans="1:2" s="266" customFormat="1">
      <c r="A4330" s="266" t="s">
        <v>5116</v>
      </c>
      <c r="B4330" s="831"/>
    </row>
    <row r="4331" spans="1:2">
      <c r="A4331" s="266" t="s">
        <v>5117</v>
      </c>
    </row>
    <row r="4332" spans="1:2">
      <c r="A4332" s="266" t="s">
        <v>5118</v>
      </c>
    </row>
    <row r="4333" spans="1:2">
      <c r="A4333" s="266" t="s">
        <v>5119</v>
      </c>
    </row>
    <row r="4334" spans="1:2">
      <c r="A4334" s="266" t="s">
        <v>5120</v>
      </c>
    </row>
    <row r="4335" spans="1:2">
      <c r="A4335" s="266" t="s">
        <v>5121</v>
      </c>
    </row>
    <row r="4336" spans="1:2">
      <c r="A4336" s="273" t="s">
        <v>5122</v>
      </c>
      <c r="B4336" s="831">
        <v>45810</v>
      </c>
    </row>
    <row r="4337" spans="1:2">
      <c r="A4337" s="269" t="s">
        <v>5123</v>
      </c>
    </row>
    <row r="4338" spans="1:2">
      <c r="A4338" s="273" t="s">
        <v>5124</v>
      </c>
      <c r="B4338" s="831">
        <v>45810</v>
      </c>
    </row>
    <row r="4339" spans="1:2">
      <c r="A4339" s="266" t="s">
        <v>5125</v>
      </c>
    </row>
    <row r="4340" spans="1:2">
      <c r="A4340" s="266" t="s">
        <v>5126</v>
      </c>
    </row>
    <row r="4341" spans="1:2">
      <c r="A4341" s="266" t="s">
        <v>5127</v>
      </c>
    </row>
    <row r="4342" spans="1:2">
      <c r="A4342" s="275" t="s">
        <v>5128</v>
      </c>
    </row>
    <row r="4343" spans="1:2">
      <c r="A4343" s="266" t="s">
        <v>5129</v>
      </c>
    </row>
    <row r="4344" spans="1:2">
      <c r="A4344" s="266" t="s">
        <v>5130</v>
      </c>
    </row>
    <row r="4345" spans="1:2">
      <c r="A4345" s="266" t="s">
        <v>5131</v>
      </c>
    </row>
    <row r="4346" spans="1:2">
      <c r="A4346" s="266" t="s">
        <v>5132</v>
      </c>
    </row>
    <row r="4347" spans="1:2">
      <c r="A4347" s="266" t="s">
        <v>5133</v>
      </c>
    </row>
    <row r="4348" spans="1:2">
      <c r="A4348" s="266" t="s">
        <v>5134</v>
      </c>
    </row>
    <row r="4349" spans="1:2">
      <c r="A4349" s="266" t="s">
        <v>5135</v>
      </c>
    </row>
    <row r="4350" spans="1:2">
      <c r="A4350" s="275" t="s">
        <v>5136</v>
      </c>
    </row>
    <row r="4351" spans="1:2">
      <c r="A4351" s="275" t="s">
        <v>5137</v>
      </c>
      <c r="B4351" s="831">
        <v>45810</v>
      </c>
    </row>
    <row r="4352" spans="1:2">
      <c r="A4352" s="275" t="s">
        <v>5138</v>
      </c>
      <c r="B4352" s="831">
        <v>45810</v>
      </c>
    </row>
    <row r="4353" spans="1:2">
      <c r="A4353" s="275" t="s">
        <v>5139</v>
      </c>
      <c r="B4353" s="831">
        <v>45810</v>
      </c>
    </row>
    <row r="4354" spans="1:2">
      <c r="A4354" s="275" t="s">
        <v>5140</v>
      </c>
    </row>
    <row r="4355" spans="1:2">
      <c r="A4355" s="266" t="s">
        <v>5141</v>
      </c>
    </row>
    <row r="4356" spans="1:2">
      <c r="A4356" s="275" t="s">
        <v>5142</v>
      </c>
    </row>
    <row r="4357" spans="1:2">
      <c r="A4357" s="266" t="s">
        <v>5143</v>
      </c>
    </row>
    <row r="4358" spans="1:2">
      <c r="A4358" s="266" t="s">
        <v>5144</v>
      </c>
    </row>
    <row r="4359" spans="1:2">
      <c r="A4359" s="266" t="s">
        <v>5145</v>
      </c>
    </row>
    <row r="4360" spans="1:2">
      <c r="A4360" s="266" t="s">
        <v>5146</v>
      </c>
    </row>
    <row r="4361" spans="1:2" s="266" customFormat="1">
      <c r="A4361" s="266" t="s">
        <v>5147</v>
      </c>
      <c r="B4361" s="831"/>
    </row>
    <row r="4362" spans="1:2" s="266" customFormat="1">
      <c r="A4362" s="266" t="s">
        <v>5148</v>
      </c>
      <c r="B4362" s="831"/>
    </row>
    <row r="4363" spans="1:2">
      <c r="A4363" s="266" t="s">
        <v>5149</v>
      </c>
    </row>
    <row r="4364" spans="1:2">
      <c r="A4364" s="266" t="s">
        <v>5150</v>
      </c>
    </row>
    <row r="4365" spans="1:2">
      <c r="A4365" s="266" t="s">
        <v>5151</v>
      </c>
    </row>
    <row r="4366" spans="1:2">
      <c r="A4366" s="266" t="s">
        <v>5152</v>
      </c>
    </row>
    <row r="4367" spans="1:2">
      <c r="A4367" s="266" t="s">
        <v>5153</v>
      </c>
    </row>
    <row r="4368" spans="1:2">
      <c r="A4368" s="266" t="s">
        <v>5154</v>
      </c>
    </row>
    <row r="4369" spans="1:1">
      <c r="A4369" s="273" t="s">
        <v>5155</v>
      </c>
    </row>
    <row r="4370" spans="1:1">
      <c r="A4370" s="273" t="s">
        <v>5156</v>
      </c>
    </row>
    <row r="4371" spans="1:1">
      <c r="A4371" s="266" t="s">
        <v>5157</v>
      </c>
    </row>
    <row r="4372" spans="1:1">
      <c r="A4372" s="266" t="s">
        <v>5158</v>
      </c>
    </row>
    <row r="4373" spans="1:1">
      <c r="A4373" s="266" t="s">
        <v>5159</v>
      </c>
    </row>
    <row r="4374" spans="1:1">
      <c r="A4374" s="266" t="s">
        <v>5160</v>
      </c>
    </row>
    <row r="4375" spans="1:1">
      <c r="A4375" s="266" t="s">
        <v>5161</v>
      </c>
    </row>
    <row r="4376" spans="1:1">
      <c r="A4376" s="266" t="s">
        <v>5162</v>
      </c>
    </row>
    <row r="4377" spans="1:1">
      <c r="A4377" s="266" t="s">
        <v>5163</v>
      </c>
    </row>
    <row r="4378" spans="1:1">
      <c r="A4378" s="266" t="s">
        <v>5164</v>
      </c>
    </row>
    <row r="4379" spans="1:1">
      <c r="A4379" s="266" t="s">
        <v>5165</v>
      </c>
    </row>
    <row r="4380" spans="1:1">
      <c r="A4380" s="266" t="s">
        <v>5166</v>
      </c>
    </row>
    <row r="4381" spans="1:1">
      <c r="A4381" s="266" t="s">
        <v>5167</v>
      </c>
    </row>
    <row r="4382" spans="1:1">
      <c r="A4382" s="266" t="s">
        <v>5168</v>
      </c>
    </row>
    <row r="4383" spans="1:1">
      <c r="A4383" s="266" t="s">
        <v>5169</v>
      </c>
    </row>
    <row r="4384" spans="1:1">
      <c r="A4384" s="266" t="s">
        <v>5170</v>
      </c>
    </row>
    <row r="4385" spans="1:2">
      <c r="A4385" s="266" t="s">
        <v>5171</v>
      </c>
    </row>
    <row r="4386" spans="1:2">
      <c r="A4386" s="266" t="s">
        <v>5172</v>
      </c>
    </row>
    <row r="4387" spans="1:2">
      <c r="A4387" s="266" t="s">
        <v>5173</v>
      </c>
    </row>
    <row r="4388" spans="1:2" s="266" customFormat="1">
      <c r="A4388" s="266" t="s">
        <v>5174</v>
      </c>
      <c r="B4388" s="831"/>
    </row>
    <row r="4389" spans="1:2" s="266" customFormat="1">
      <c r="A4389" s="266" t="s">
        <v>5175</v>
      </c>
      <c r="B4389" s="831"/>
    </row>
    <row r="4390" spans="1:2">
      <c r="A4390" s="266" t="s">
        <v>5176</v>
      </c>
    </row>
    <row r="4391" spans="1:2">
      <c r="A4391" s="266" t="s">
        <v>5177</v>
      </c>
    </row>
    <row r="4392" spans="1:2">
      <c r="A4392" s="275" t="s">
        <v>5178</v>
      </c>
    </row>
    <row r="4393" spans="1:2">
      <c r="A4393" s="275" t="s">
        <v>5179</v>
      </c>
    </row>
    <row r="4394" spans="1:2">
      <c r="A4394" s="275" t="s">
        <v>5180</v>
      </c>
    </row>
    <row r="4395" spans="1:2">
      <c r="A4395" s="266" t="s">
        <v>5181</v>
      </c>
    </row>
    <row r="4396" spans="1:2">
      <c r="A4396" s="273" t="s">
        <v>5182</v>
      </c>
    </row>
    <row r="4397" spans="1:2">
      <c r="A4397" s="273" t="s">
        <v>5183</v>
      </c>
    </row>
    <row r="4398" spans="1:2">
      <c r="A4398" s="266" t="s">
        <v>5184</v>
      </c>
    </row>
    <row r="4399" spans="1:2">
      <c r="A4399" s="266" t="s">
        <v>5185</v>
      </c>
    </row>
    <row r="4400" spans="1:2">
      <c r="A4400" s="266" t="s">
        <v>5186</v>
      </c>
    </row>
    <row r="4401" spans="1:2">
      <c r="A4401" s="266" t="s">
        <v>5187</v>
      </c>
    </row>
    <row r="4402" spans="1:2">
      <c r="A4402" s="266" t="s">
        <v>5188</v>
      </c>
    </row>
    <row r="4403" spans="1:2">
      <c r="A4403" s="266" t="s">
        <v>5189</v>
      </c>
    </row>
    <row r="4404" spans="1:2">
      <c r="A4404" s="266" t="s">
        <v>5190</v>
      </c>
    </row>
    <row r="4405" spans="1:2">
      <c r="A4405" s="275" t="s">
        <v>5191</v>
      </c>
      <c r="B4405" s="831">
        <v>45810</v>
      </c>
    </row>
    <row r="4406" spans="1:2">
      <c r="A4406" s="275" t="s">
        <v>5192</v>
      </c>
    </row>
    <row r="4407" spans="1:2">
      <c r="A4407" s="266" t="s">
        <v>5193</v>
      </c>
    </row>
    <row r="4408" spans="1:2">
      <c r="A4408" s="266" t="s">
        <v>5194</v>
      </c>
    </row>
    <row r="4409" spans="1:2">
      <c r="A4409" s="266" t="s">
        <v>5195</v>
      </c>
    </row>
    <row r="4410" spans="1:2">
      <c r="A4410" s="266" t="s">
        <v>5196</v>
      </c>
    </row>
    <row r="4411" spans="1:2">
      <c r="A4411" s="275" t="s">
        <v>5197</v>
      </c>
      <c r="B4411" s="831">
        <v>45810</v>
      </c>
    </row>
    <row r="4412" spans="1:2">
      <c r="A4412" s="275" t="s">
        <v>5198</v>
      </c>
      <c r="B4412" s="831">
        <v>45810</v>
      </c>
    </row>
    <row r="4413" spans="1:2">
      <c r="A4413" s="266" t="s">
        <v>5199</v>
      </c>
    </row>
    <row r="4414" spans="1:2">
      <c r="A4414" s="266" t="s">
        <v>5200</v>
      </c>
    </row>
    <row r="4415" spans="1:2">
      <c r="A4415" s="266" t="s">
        <v>5201</v>
      </c>
    </row>
    <row r="4416" spans="1:2">
      <c r="A4416" s="266" t="s">
        <v>5202</v>
      </c>
    </row>
    <row r="4417" spans="1:2">
      <c r="A4417" s="266" t="s">
        <v>5203</v>
      </c>
    </row>
    <row r="4418" spans="1:2">
      <c r="A4418" s="266" t="s">
        <v>5204</v>
      </c>
    </row>
    <row r="4419" spans="1:2">
      <c r="A4419" s="266" t="s">
        <v>5205</v>
      </c>
    </row>
    <row r="4420" spans="1:2">
      <c r="A4420" s="266" t="s">
        <v>5206</v>
      </c>
    </row>
    <row r="4421" spans="1:2">
      <c r="A4421" s="266" t="s">
        <v>5207</v>
      </c>
    </row>
    <row r="4422" spans="1:2">
      <c r="A4422" s="266" t="s">
        <v>5208</v>
      </c>
    </row>
    <row r="4423" spans="1:2">
      <c r="A4423" s="266" t="s">
        <v>5209</v>
      </c>
    </row>
    <row r="4424" spans="1:2">
      <c r="A4424" s="266" t="s">
        <v>5210</v>
      </c>
    </row>
    <row r="4425" spans="1:2">
      <c r="A4425" s="266" t="s">
        <v>5211</v>
      </c>
    </row>
    <row r="4426" spans="1:2">
      <c r="A4426" s="266" t="s">
        <v>5212</v>
      </c>
    </row>
    <row r="4427" spans="1:2">
      <c r="A4427" s="266" t="s">
        <v>5213</v>
      </c>
    </row>
    <row r="4428" spans="1:2">
      <c r="A4428" s="266" t="s">
        <v>5214</v>
      </c>
    </row>
    <row r="4429" spans="1:2">
      <c r="A4429" s="266" t="s">
        <v>5215</v>
      </c>
    </row>
    <row r="4430" spans="1:2">
      <c r="A4430" s="275" t="s">
        <v>5216</v>
      </c>
      <c r="B4430" s="831">
        <v>45810</v>
      </c>
    </row>
    <row r="4431" spans="1:2">
      <c r="A4431" s="266" t="s">
        <v>5217</v>
      </c>
    </row>
    <row r="4432" spans="1:2">
      <c r="A4432" s="266" t="s">
        <v>5218</v>
      </c>
    </row>
    <row r="4433" spans="1:1">
      <c r="A4433" s="266" t="s">
        <v>5219</v>
      </c>
    </row>
    <row r="4434" spans="1:1">
      <c r="A4434" s="266" t="s">
        <v>5220</v>
      </c>
    </row>
    <row r="4435" spans="1:1">
      <c r="A4435" s="266" t="s">
        <v>5221</v>
      </c>
    </row>
    <row r="4436" spans="1:1">
      <c r="A4436" s="266" t="s">
        <v>5222</v>
      </c>
    </row>
    <row r="4437" spans="1:1">
      <c r="A4437" s="275" t="s">
        <v>5223</v>
      </c>
    </row>
    <row r="4438" spans="1:1">
      <c r="A4438" s="266" t="s">
        <v>5224</v>
      </c>
    </row>
    <row r="4439" spans="1:1">
      <c r="A4439" s="266" t="s">
        <v>5225</v>
      </c>
    </row>
    <row r="4440" spans="1:1">
      <c r="A4440" s="266" t="s">
        <v>5226</v>
      </c>
    </row>
    <row r="4441" spans="1:1">
      <c r="A4441" s="266" t="s">
        <v>5227</v>
      </c>
    </row>
    <row r="4442" spans="1:1">
      <c r="A4442" s="266" t="s">
        <v>5228</v>
      </c>
    </row>
    <row r="4443" spans="1:1">
      <c r="A4443" s="266" t="s">
        <v>5229</v>
      </c>
    </row>
    <row r="4444" spans="1:1">
      <c r="A4444" s="266" t="s">
        <v>5230</v>
      </c>
    </row>
    <row r="4445" spans="1:1">
      <c r="A4445" s="275" t="s">
        <v>5231</v>
      </c>
    </row>
    <row r="4446" spans="1:1">
      <c r="A4446" s="275" t="s">
        <v>5232</v>
      </c>
    </row>
    <row r="4447" spans="1:1">
      <c r="A4447" s="266" t="s">
        <v>5233</v>
      </c>
    </row>
    <row r="4448" spans="1:1">
      <c r="A4448" s="266" t="s">
        <v>5234</v>
      </c>
    </row>
    <row r="4449" spans="1:1">
      <c r="A4449" s="266" t="s">
        <v>5235</v>
      </c>
    </row>
    <row r="4450" spans="1:1">
      <c r="A4450" s="266" t="s">
        <v>5236</v>
      </c>
    </row>
    <row r="4451" spans="1:1">
      <c r="A4451" s="266" t="s">
        <v>5237</v>
      </c>
    </row>
    <row r="4452" spans="1:1">
      <c r="A4452" s="266" t="s">
        <v>5238</v>
      </c>
    </row>
    <row r="4453" spans="1:1">
      <c r="A4453" s="266" t="s">
        <v>5239</v>
      </c>
    </row>
    <row r="4454" spans="1:1">
      <c r="A4454" s="266" t="s">
        <v>5240</v>
      </c>
    </row>
    <row r="4455" spans="1:1">
      <c r="A4455" s="266" t="s">
        <v>5241</v>
      </c>
    </row>
    <row r="4456" spans="1:1">
      <c r="A4456" s="266" t="s">
        <v>5242</v>
      </c>
    </row>
    <row r="4457" spans="1:1">
      <c r="A4457" s="275" t="s">
        <v>5243</v>
      </c>
    </row>
    <row r="4458" spans="1:1">
      <c r="A4458" s="266" t="s">
        <v>5244</v>
      </c>
    </row>
    <row r="4459" spans="1:1">
      <c r="A4459" s="266" t="s">
        <v>5245</v>
      </c>
    </row>
    <row r="4460" spans="1:1">
      <c r="A4460" s="266" t="s">
        <v>5246</v>
      </c>
    </row>
    <row r="4461" spans="1:1">
      <c r="A4461" s="266" t="s">
        <v>5247</v>
      </c>
    </row>
    <row r="4462" spans="1:1">
      <c r="A4462" s="275" t="s">
        <v>5248</v>
      </c>
    </row>
    <row r="4463" spans="1:1">
      <c r="A4463" s="275" t="s">
        <v>5249</v>
      </c>
    </row>
    <row r="4464" spans="1:1">
      <c r="A4464" s="266" t="s">
        <v>5250</v>
      </c>
    </row>
    <row r="4465" spans="1:1">
      <c r="A4465" s="266" t="s">
        <v>5251</v>
      </c>
    </row>
    <row r="4466" spans="1:1">
      <c r="A4466" s="266" t="s">
        <v>5252</v>
      </c>
    </row>
    <row r="4467" spans="1:1">
      <c r="A4467" s="266" t="s">
        <v>5253</v>
      </c>
    </row>
    <row r="4468" spans="1:1">
      <c r="A4468" s="275" t="s">
        <v>5254</v>
      </c>
    </row>
    <row r="4469" spans="1:1">
      <c r="A4469" s="266" t="s">
        <v>5255</v>
      </c>
    </row>
    <row r="4470" spans="1:1">
      <c r="A4470" s="266" t="s">
        <v>5256</v>
      </c>
    </row>
    <row r="4471" spans="1:1">
      <c r="A4471" s="266" t="s">
        <v>5257</v>
      </c>
    </row>
    <row r="4472" spans="1:1">
      <c r="A4472" s="266" t="s">
        <v>5258</v>
      </c>
    </row>
    <row r="4473" spans="1:1">
      <c r="A4473" s="275" t="s">
        <v>5259</v>
      </c>
    </row>
    <row r="4474" spans="1:1">
      <c r="A4474" s="275" t="s">
        <v>5260</v>
      </c>
    </row>
    <row r="4475" spans="1:1">
      <c r="A4475" s="266" t="s">
        <v>5261</v>
      </c>
    </row>
    <row r="4476" spans="1:1">
      <c r="A4476" s="266" t="s">
        <v>5262</v>
      </c>
    </row>
    <row r="4477" spans="1:1">
      <c r="A4477" s="266" t="s">
        <v>5263</v>
      </c>
    </row>
    <row r="4478" spans="1:1">
      <c r="A4478" s="275" t="s">
        <v>5264</v>
      </c>
    </row>
    <row r="4479" spans="1:1">
      <c r="A4479" s="275" t="s">
        <v>5265</v>
      </c>
    </row>
    <row r="4480" spans="1:1">
      <c r="A4480" s="266" t="s">
        <v>5266</v>
      </c>
    </row>
    <row r="4481" spans="1:2">
      <c r="A4481" s="266" t="s">
        <v>5267</v>
      </c>
    </row>
    <row r="4482" spans="1:2">
      <c r="A4482" s="266" t="s">
        <v>5268</v>
      </c>
    </row>
    <row r="4483" spans="1:2">
      <c r="A4483" s="275" t="s">
        <v>5269</v>
      </c>
    </row>
    <row r="4484" spans="1:2">
      <c r="A4484" s="266" t="s">
        <v>5270</v>
      </c>
    </row>
    <row r="4485" spans="1:2">
      <c r="A4485" s="275" t="s">
        <v>5271</v>
      </c>
    </row>
    <row r="4486" spans="1:2">
      <c r="A4486" s="266" t="s">
        <v>5272</v>
      </c>
    </row>
    <row r="4487" spans="1:2">
      <c r="A4487" s="266" t="s">
        <v>5273</v>
      </c>
    </row>
    <row r="4488" spans="1:2">
      <c r="A4488" s="266" t="s">
        <v>5274</v>
      </c>
    </row>
    <row r="4489" spans="1:2">
      <c r="A4489" s="275" t="s">
        <v>5275</v>
      </c>
    </row>
    <row r="4490" spans="1:2">
      <c r="A4490" s="266" t="s">
        <v>5276</v>
      </c>
    </row>
    <row r="4491" spans="1:2">
      <c r="A4491" s="266" t="s">
        <v>5277</v>
      </c>
    </row>
    <row r="4492" spans="1:2">
      <c r="A4492" s="273" t="s">
        <v>5278</v>
      </c>
      <c r="B4492" s="831">
        <v>45810</v>
      </c>
    </row>
    <row r="4493" spans="1:2">
      <c r="A4493" s="266" t="s">
        <v>5279</v>
      </c>
    </row>
    <row r="4494" spans="1:2">
      <c r="A4494" s="275" t="s">
        <v>5280</v>
      </c>
    </row>
    <row r="4495" spans="1:2">
      <c r="A4495" s="266" t="s">
        <v>5281</v>
      </c>
    </row>
    <row r="4496" spans="1:2">
      <c r="A4496" s="266" t="s">
        <v>5282</v>
      </c>
    </row>
    <row r="4497" spans="1:1">
      <c r="A4497" s="275" t="s">
        <v>5283</v>
      </c>
    </row>
    <row r="4498" spans="1:1">
      <c r="A4498" s="266" t="s">
        <v>5284</v>
      </c>
    </row>
    <row r="4499" spans="1:1">
      <c r="A4499" s="266" t="s">
        <v>5285</v>
      </c>
    </row>
    <row r="4500" spans="1:1">
      <c r="A4500" s="266" t="s">
        <v>5286</v>
      </c>
    </row>
    <row r="4501" spans="1:1">
      <c r="A4501" s="266" t="s">
        <v>5287</v>
      </c>
    </row>
    <row r="4502" spans="1:1">
      <c r="A4502" s="266" t="s">
        <v>5288</v>
      </c>
    </row>
    <row r="4503" spans="1:1">
      <c r="A4503" s="266" t="s">
        <v>5289</v>
      </c>
    </row>
    <row r="4504" spans="1:1">
      <c r="A4504" s="266" t="s">
        <v>5290</v>
      </c>
    </row>
    <row r="4505" spans="1:1">
      <c r="A4505" s="266" t="s">
        <v>5291</v>
      </c>
    </row>
    <row r="4506" spans="1:1">
      <c r="A4506" s="266" t="s">
        <v>5292</v>
      </c>
    </row>
    <row r="4507" spans="1:1">
      <c r="A4507" s="266" t="s">
        <v>5293</v>
      </c>
    </row>
    <row r="4508" spans="1:1">
      <c r="A4508" s="266" t="s">
        <v>5294</v>
      </c>
    </row>
    <row r="4509" spans="1:1">
      <c r="A4509" s="266" t="s">
        <v>5295</v>
      </c>
    </row>
    <row r="4510" spans="1:1">
      <c r="A4510" s="266" t="s">
        <v>5296</v>
      </c>
    </row>
    <row r="4511" spans="1:1">
      <c r="A4511" s="275" t="s">
        <v>5297</v>
      </c>
    </row>
    <row r="4512" spans="1:1">
      <c r="A4512" s="266" t="s">
        <v>5298</v>
      </c>
    </row>
    <row r="4513" spans="1:1">
      <c r="A4513" s="266" t="s">
        <v>5299</v>
      </c>
    </row>
    <row r="4514" spans="1:1">
      <c r="A4514" s="266" t="s">
        <v>5300</v>
      </c>
    </row>
    <row r="4515" spans="1:1">
      <c r="A4515" s="266" t="s">
        <v>5301</v>
      </c>
    </row>
    <row r="4516" spans="1:1">
      <c r="A4516" s="275" t="s">
        <v>5302</v>
      </c>
    </row>
    <row r="4517" spans="1:1">
      <c r="A4517" s="266" t="s">
        <v>5303</v>
      </c>
    </row>
    <row r="4518" spans="1:1">
      <c r="A4518" s="275" t="s">
        <v>5304</v>
      </c>
    </row>
    <row r="4519" spans="1:1">
      <c r="A4519" s="266" t="s">
        <v>5305</v>
      </c>
    </row>
    <row r="4520" spans="1:1">
      <c r="A4520" s="266" t="s">
        <v>5306</v>
      </c>
    </row>
    <row r="4521" spans="1:1">
      <c r="A4521" s="275" t="s">
        <v>5307</v>
      </c>
    </row>
    <row r="4522" spans="1:1">
      <c r="A4522" s="275" t="s">
        <v>5308</v>
      </c>
    </row>
    <row r="4523" spans="1:1">
      <c r="A4523" s="266" t="s">
        <v>5309</v>
      </c>
    </row>
    <row r="4524" spans="1:1">
      <c r="A4524" s="266" t="s">
        <v>5310</v>
      </c>
    </row>
    <row r="4525" spans="1:1">
      <c r="A4525" s="266" t="s">
        <v>5311</v>
      </c>
    </row>
    <row r="4526" spans="1:1">
      <c r="A4526" s="266" t="s">
        <v>5312</v>
      </c>
    </row>
    <row r="4527" spans="1:1">
      <c r="A4527" s="266" t="s">
        <v>5313</v>
      </c>
    </row>
    <row r="4528" spans="1:1">
      <c r="A4528" s="266" t="s">
        <v>5314</v>
      </c>
    </row>
    <row r="4529" spans="1:1">
      <c r="A4529" s="266" t="s">
        <v>5315</v>
      </c>
    </row>
    <row r="4530" spans="1:1">
      <c r="A4530" s="266" t="s">
        <v>5316</v>
      </c>
    </row>
    <row r="4531" spans="1:1">
      <c r="A4531" s="266" t="s">
        <v>5317</v>
      </c>
    </row>
    <row r="4532" spans="1:1">
      <c r="A4532" s="266" t="s">
        <v>5318</v>
      </c>
    </row>
    <row r="4533" spans="1:1">
      <c r="A4533" s="266" t="s">
        <v>5319</v>
      </c>
    </row>
    <row r="4534" spans="1:1">
      <c r="A4534" s="266" t="s">
        <v>5320</v>
      </c>
    </row>
    <row r="4535" spans="1:1">
      <c r="A4535" s="266" t="s">
        <v>5321</v>
      </c>
    </row>
    <row r="4536" spans="1:1">
      <c r="A4536" s="266" t="s">
        <v>5322</v>
      </c>
    </row>
    <row r="4537" spans="1:1">
      <c r="A4537" s="266" t="s">
        <v>5323</v>
      </c>
    </row>
    <row r="4538" spans="1:1">
      <c r="A4538" s="266" t="s">
        <v>5324</v>
      </c>
    </row>
    <row r="4539" spans="1:1">
      <c r="A4539" s="266" t="s">
        <v>5325</v>
      </c>
    </row>
    <row r="4540" spans="1:1">
      <c r="A4540" s="266" t="s">
        <v>5326</v>
      </c>
    </row>
    <row r="4541" spans="1:1">
      <c r="A4541" s="266" t="s">
        <v>5327</v>
      </c>
    </row>
    <row r="4542" spans="1:1">
      <c r="A4542" s="266" t="s">
        <v>5328</v>
      </c>
    </row>
    <row r="4543" spans="1:1">
      <c r="A4543" s="266" t="s">
        <v>5329</v>
      </c>
    </row>
    <row r="4544" spans="1:1">
      <c r="A4544" s="266" t="s">
        <v>5330</v>
      </c>
    </row>
    <row r="4545" spans="1:2">
      <c r="A4545" s="266" t="s">
        <v>5331</v>
      </c>
    </row>
    <row r="4546" spans="1:2">
      <c r="A4546" s="266" t="s">
        <v>5332</v>
      </c>
    </row>
    <row r="4547" spans="1:2">
      <c r="A4547" s="266" t="s">
        <v>5333</v>
      </c>
    </row>
    <row r="4548" spans="1:2">
      <c r="A4548" s="266" t="s">
        <v>5334</v>
      </c>
    </row>
    <row r="4549" spans="1:2">
      <c r="A4549" s="266" t="s">
        <v>5335</v>
      </c>
    </row>
    <row r="4550" spans="1:2">
      <c r="A4550" s="266" t="s">
        <v>5336</v>
      </c>
    </row>
    <row r="4551" spans="1:2">
      <c r="A4551" s="266" t="s">
        <v>5337</v>
      </c>
    </row>
    <row r="4552" spans="1:2">
      <c r="A4552" s="266" t="s">
        <v>5338</v>
      </c>
    </row>
    <row r="4553" spans="1:2">
      <c r="A4553" s="266" t="s">
        <v>5339</v>
      </c>
    </row>
    <row r="4554" spans="1:2">
      <c r="A4554" s="266" t="s">
        <v>5340</v>
      </c>
    </row>
    <row r="4555" spans="1:2">
      <c r="A4555" s="266" t="s">
        <v>5341</v>
      </c>
    </row>
    <row r="4556" spans="1:2">
      <c r="A4556" s="266" t="s">
        <v>5342</v>
      </c>
    </row>
    <row r="4557" spans="1:2" s="266" customFormat="1">
      <c r="A4557" s="266" t="s">
        <v>5343</v>
      </c>
      <c r="B4557" s="831"/>
    </row>
    <row r="4558" spans="1:2" s="266" customFormat="1">
      <c r="A4558" s="266" t="s">
        <v>5344</v>
      </c>
      <c r="B4558" s="831"/>
    </row>
    <row r="4559" spans="1:2" s="266" customFormat="1">
      <c r="A4559" s="266" t="s">
        <v>5345</v>
      </c>
      <c r="B4559" s="831"/>
    </row>
    <row r="4560" spans="1:2" s="266" customFormat="1">
      <c r="A4560" s="266" t="s">
        <v>5346</v>
      </c>
      <c r="B4560" s="831"/>
    </row>
    <row r="4561" spans="1:2">
      <c r="A4561" s="266" t="s">
        <v>5347</v>
      </c>
    </row>
    <row r="4562" spans="1:2">
      <c r="A4562" s="266" t="s">
        <v>5348</v>
      </c>
    </row>
    <row r="4563" spans="1:2" s="266" customFormat="1">
      <c r="A4563" s="275" t="s">
        <v>5349</v>
      </c>
      <c r="B4563" s="831">
        <v>45810</v>
      </c>
    </row>
    <row r="4564" spans="1:2" s="266" customFormat="1">
      <c r="A4564" s="275" t="s">
        <v>5350</v>
      </c>
      <c r="B4564" s="831">
        <v>45810</v>
      </c>
    </row>
    <row r="4565" spans="1:2" s="266" customFormat="1">
      <c r="A4565" s="275" t="s">
        <v>5351</v>
      </c>
      <c r="B4565" s="831">
        <v>45810</v>
      </c>
    </row>
    <row r="4566" spans="1:2">
      <c r="A4566" s="266" t="s">
        <v>5352</v>
      </c>
    </row>
    <row r="4567" spans="1:2">
      <c r="A4567" s="273" t="s">
        <v>5353</v>
      </c>
    </row>
    <row r="4568" spans="1:2">
      <c r="A4568" s="273" t="s">
        <v>5354</v>
      </c>
    </row>
    <row r="4569" spans="1:2">
      <c r="A4569" s="273" t="s">
        <v>5355</v>
      </c>
    </row>
    <row r="4570" spans="1:2">
      <c r="A4570" s="273" t="s">
        <v>5356</v>
      </c>
    </row>
    <row r="4571" spans="1:2" s="266" customFormat="1">
      <c r="A4571" s="266" t="s">
        <v>5357</v>
      </c>
      <c r="B4571" s="831"/>
    </row>
    <row r="4572" spans="1:2" s="266" customFormat="1">
      <c r="A4572" s="266" t="s">
        <v>5358</v>
      </c>
      <c r="B4572" s="831"/>
    </row>
    <row r="4573" spans="1:2">
      <c r="A4573" s="273" t="s">
        <v>5359</v>
      </c>
    </row>
    <row r="4574" spans="1:2">
      <c r="A4574" s="273" t="s">
        <v>5360</v>
      </c>
    </row>
    <row r="4575" spans="1:2">
      <c r="A4575" s="273" t="s">
        <v>5361</v>
      </c>
    </row>
    <row r="4576" spans="1:2">
      <c r="A4576" s="266" t="s">
        <v>5362</v>
      </c>
    </row>
    <row r="4577" spans="1:1">
      <c r="A4577" s="266" t="s">
        <v>5363</v>
      </c>
    </row>
    <row r="4578" spans="1:1">
      <c r="A4578" s="266" t="s">
        <v>5364</v>
      </c>
    </row>
    <row r="4579" spans="1:1">
      <c r="A4579" s="275" t="s">
        <v>5365</v>
      </c>
    </row>
    <row r="4580" spans="1:1">
      <c r="A4580" s="275" t="s">
        <v>5366</v>
      </c>
    </row>
    <row r="4581" spans="1:1">
      <c r="A4581" s="273" t="s">
        <v>5367</v>
      </c>
    </row>
    <row r="4582" spans="1:1">
      <c r="A4582" s="273" t="s">
        <v>5368</v>
      </c>
    </row>
    <row r="4583" spans="1:1">
      <c r="A4583" s="837" t="s">
        <v>5369</v>
      </c>
    </row>
    <row r="4584" spans="1:1">
      <c r="A4584" s="266" t="s">
        <v>5370</v>
      </c>
    </row>
    <row r="4585" spans="1:1">
      <c r="A4585" s="266" t="s">
        <v>5371</v>
      </c>
    </row>
    <row r="4586" spans="1:1">
      <c r="A4586" s="266" t="s">
        <v>5372</v>
      </c>
    </row>
    <row r="4587" spans="1:1">
      <c r="A4587" s="266" t="s">
        <v>5373</v>
      </c>
    </row>
    <row r="4588" spans="1:1">
      <c r="A4588" s="275" t="s">
        <v>5374</v>
      </c>
    </row>
    <row r="4589" spans="1:1">
      <c r="A4589" s="266" t="s">
        <v>5375</v>
      </c>
    </row>
    <row r="4590" spans="1:1">
      <c r="A4590" s="275" t="s">
        <v>5376</v>
      </c>
    </row>
    <row r="4591" spans="1:1">
      <c r="A4591" s="275" t="s">
        <v>5377</v>
      </c>
    </row>
    <row r="4592" spans="1:1">
      <c r="A4592" s="275" t="s">
        <v>5378</v>
      </c>
    </row>
    <row r="4593" spans="1:2">
      <c r="A4593" s="266" t="s">
        <v>5379</v>
      </c>
    </row>
    <row r="4594" spans="1:2">
      <c r="A4594" s="266" t="s">
        <v>5380</v>
      </c>
    </row>
    <row r="4595" spans="1:2">
      <c r="A4595" s="266" t="s">
        <v>5381</v>
      </c>
    </row>
    <row r="4596" spans="1:2">
      <c r="A4596" s="266" t="s">
        <v>5382</v>
      </c>
    </row>
    <row r="4597" spans="1:2">
      <c r="A4597" s="266" t="s">
        <v>5383</v>
      </c>
    </row>
    <row r="4598" spans="1:2">
      <c r="A4598" s="266" t="s">
        <v>5384</v>
      </c>
    </row>
    <row r="4599" spans="1:2">
      <c r="A4599" s="266" t="s">
        <v>5385</v>
      </c>
    </row>
    <row r="4600" spans="1:2">
      <c r="A4600" s="266" t="s">
        <v>5386</v>
      </c>
    </row>
    <row r="4601" spans="1:2">
      <c r="A4601" s="837" t="s">
        <v>5387</v>
      </c>
    </row>
    <row r="4602" spans="1:2">
      <c r="A4602" s="266" t="s">
        <v>5388</v>
      </c>
    </row>
    <row r="4603" spans="1:2" s="266" customFormat="1">
      <c r="A4603" s="837" t="s">
        <v>5389</v>
      </c>
      <c r="B4603" s="831"/>
    </row>
    <row r="4604" spans="1:2" s="266" customFormat="1">
      <c r="A4604" s="266" t="s">
        <v>5390</v>
      </c>
      <c r="B4604" s="831"/>
    </row>
    <row r="4605" spans="1:2">
      <c r="A4605" s="275" t="s">
        <v>5391</v>
      </c>
    </row>
    <row r="4606" spans="1:2">
      <c r="A4606" s="844" t="s">
        <v>5392</v>
      </c>
    </row>
    <row r="4607" spans="1:2">
      <c r="A4607" s="275" t="s">
        <v>5393</v>
      </c>
    </row>
    <row r="4608" spans="1:2">
      <c r="A4608" s="266" t="s">
        <v>5394</v>
      </c>
    </row>
    <row r="4609" spans="1:1">
      <c r="A4609" s="275" t="s">
        <v>5395</v>
      </c>
    </row>
    <row r="4610" spans="1:1">
      <c r="A4610" s="266" t="s">
        <v>5396</v>
      </c>
    </row>
    <row r="4611" spans="1:1">
      <c r="A4611" s="266" t="s">
        <v>5397</v>
      </c>
    </row>
    <row r="4612" spans="1:1">
      <c r="A4612" s="266" t="s">
        <v>5398</v>
      </c>
    </row>
    <row r="4613" spans="1:1">
      <c r="A4613" s="273" t="s">
        <v>5399</v>
      </c>
    </row>
    <row r="4614" spans="1:1">
      <c r="A4614" s="273" t="s">
        <v>5400</v>
      </c>
    </row>
    <row r="4615" spans="1:1">
      <c r="A4615" s="275" t="s">
        <v>5401</v>
      </c>
    </row>
    <row r="4616" spans="1:1">
      <c r="A4616" s="275" t="s">
        <v>5402</v>
      </c>
    </row>
    <row r="4617" spans="1:1">
      <c r="A4617" s="266" t="s">
        <v>5403</v>
      </c>
    </row>
    <row r="4618" spans="1:1">
      <c r="A4618" s="266" t="s">
        <v>5404</v>
      </c>
    </row>
    <row r="4619" spans="1:1">
      <c r="A4619" s="266" t="s">
        <v>5405</v>
      </c>
    </row>
    <row r="4620" spans="1:1">
      <c r="A4620" s="266" t="s">
        <v>5406</v>
      </c>
    </row>
    <row r="4621" spans="1:1">
      <c r="A4621" s="266" t="s">
        <v>5407</v>
      </c>
    </row>
    <row r="4622" spans="1:1">
      <c r="A4622" s="275" t="s">
        <v>5408</v>
      </c>
    </row>
    <row r="4623" spans="1:1">
      <c r="A4623" s="266" t="s">
        <v>5409</v>
      </c>
    </row>
    <row r="4624" spans="1:1">
      <c r="A4624" s="275" t="s">
        <v>5410</v>
      </c>
    </row>
    <row r="4625" spans="1:1">
      <c r="A4625" s="273" t="s">
        <v>5411</v>
      </c>
    </row>
    <row r="4626" spans="1:1">
      <c r="A4626" s="266" t="s">
        <v>5412</v>
      </c>
    </row>
    <row r="4627" spans="1:1">
      <c r="A4627" s="837" t="s">
        <v>5413</v>
      </c>
    </row>
    <row r="4628" spans="1:1">
      <c r="A4628" s="844" t="s">
        <v>5414</v>
      </c>
    </row>
    <row r="4629" spans="1:1">
      <c r="A4629" s="837" t="s">
        <v>5415</v>
      </c>
    </row>
    <row r="4630" spans="1:1">
      <c r="A4630" s="837" t="s">
        <v>5416</v>
      </c>
    </row>
    <row r="4631" spans="1:1">
      <c r="A4631" s="837" t="s">
        <v>5417</v>
      </c>
    </row>
    <row r="4632" spans="1:1">
      <c r="A4632" s="266" t="s">
        <v>5418</v>
      </c>
    </row>
    <row r="4633" spans="1:1">
      <c r="A4633" s="266" t="s">
        <v>5419</v>
      </c>
    </row>
    <row r="4634" spans="1:1">
      <c r="A4634" s="275" t="s">
        <v>5420</v>
      </c>
    </row>
    <row r="4635" spans="1:1">
      <c r="A4635" s="275" t="s">
        <v>5421</v>
      </c>
    </row>
    <row r="4636" spans="1:1">
      <c r="A4636" s="266" t="s">
        <v>5422</v>
      </c>
    </row>
    <row r="4637" spans="1:1">
      <c r="A4637" s="837" t="s">
        <v>5423</v>
      </c>
    </row>
    <row r="4638" spans="1:1">
      <c r="A4638" s="266" t="s">
        <v>5424</v>
      </c>
    </row>
    <row r="4639" spans="1:1">
      <c r="A4639" s="266" t="s">
        <v>5425</v>
      </c>
    </row>
    <row r="4640" spans="1:1">
      <c r="A4640" s="266" t="s">
        <v>5426</v>
      </c>
    </row>
    <row r="4641" spans="1:2">
      <c r="A4641" s="275" t="s">
        <v>5427</v>
      </c>
    </row>
    <row r="4642" spans="1:2">
      <c r="A4642" s="275" t="s">
        <v>5428</v>
      </c>
    </row>
    <row r="4643" spans="1:2">
      <c r="A4643" s="275" t="s">
        <v>5429</v>
      </c>
    </row>
    <row r="4644" spans="1:2">
      <c r="A4644" s="837" t="s">
        <v>5430</v>
      </c>
    </row>
    <row r="4645" spans="1:2">
      <c r="A4645" s="266" t="s">
        <v>5431</v>
      </c>
    </row>
    <row r="4646" spans="1:2">
      <c r="A4646" s="266" t="s">
        <v>5432</v>
      </c>
    </row>
    <row r="4647" spans="1:2">
      <c r="A4647" s="266" t="s">
        <v>5433</v>
      </c>
    </row>
    <row r="4648" spans="1:2">
      <c r="A4648" s="844" t="s">
        <v>5434</v>
      </c>
      <c r="B4648" s="831">
        <v>45810</v>
      </c>
    </row>
    <row r="4649" spans="1:2">
      <c r="A4649" s="837" t="s">
        <v>5435</v>
      </c>
    </row>
    <row r="4650" spans="1:2">
      <c r="A4650" s="266" t="s">
        <v>5436</v>
      </c>
    </row>
    <row r="4651" spans="1:2">
      <c r="A4651" s="266" t="s">
        <v>5437</v>
      </c>
    </row>
    <row r="4652" spans="1:2">
      <c r="A4652" s="266" t="s">
        <v>5438</v>
      </c>
    </row>
    <row r="4653" spans="1:2">
      <c r="A4653" s="837" t="s">
        <v>5439</v>
      </c>
    </row>
    <row r="4654" spans="1:2">
      <c r="A4654" s="266" t="s">
        <v>5440</v>
      </c>
    </row>
    <row r="4655" spans="1:2">
      <c r="A4655" s="266" t="s">
        <v>5441</v>
      </c>
    </row>
    <row r="4656" spans="1:2">
      <c r="A4656" s="837" t="s">
        <v>5442</v>
      </c>
    </row>
    <row r="4657" spans="1:2">
      <c r="A4657" s="837" t="s">
        <v>5443</v>
      </c>
    </row>
    <row r="4658" spans="1:2">
      <c r="A4658" s="266" t="s">
        <v>5444</v>
      </c>
    </row>
    <row r="4659" spans="1:2">
      <c r="A4659" s="837" t="s">
        <v>5445</v>
      </c>
    </row>
    <row r="4660" spans="1:2">
      <c r="A4660" s="266" t="s">
        <v>5446</v>
      </c>
    </row>
    <row r="4661" spans="1:2">
      <c r="A4661" s="266" t="s">
        <v>5447</v>
      </c>
    </row>
    <row r="4662" spans="1:2">
      <c r="A4662" s="837" t="s">
        <v>5448</v>
      </c>
    </row>
    <row r="4663" spans="1:2">
      <c r="A4663" s="837" t="s">
        <v>5449</v>
      </c>
    </row>
    <row r="4664" spans="1:2">
      <c r="A4664" s="837" t="s">
        <v>5450</v>
      </c>
    </row>
    <row r="4665" spans="1:2" s="266" customFormat="1">
      <c r="A4665" s="266" t="s">
        <v>5451</v>
      </c>
      <c r="B4665" s="831"/>
    </row>
    <row r="4666" spans="1:2">
      <c r="A4666" s="266" t="s">
        <v>5452</v>
      </c>
    </row>
    <row r="4667" spans="1:2">
      <c r="A4667" s="838" t="s">
        <v>1084</v>
      </c>
    </row>
    <row r="4668" spans="1:2">
      <c r="A4668" s="266" t="s">
        <v>5453</v>
      </c>
    </row>
    <row r="4669" spans="1:2">
      <c r="A4669" s="266" t="s">
        <v>5454</v>
      </c>
    </row>
    <row r="4670" spans="1:2">
      <c r="A4670" s="266" t="s">
        <v>5455</v>
      </c>
    </row>
    <row r="4671" spans="1:2">
      <c r="A4671" s="837" t="s">
        <v>5456</v>
      </c>
    </row>
    <row r="4672" spans="1:2">
      <c r="A4672" s="266" t="s">
        <v>5457</v>
      </c>
    </row>
    <row r="4673" spans="1:1">
      <c r="A4673" s="266" t="s">
        <v>5458</v>
      </c>
    </row>
    <row r="4674" spans="1:1">
      <c r="A4674" s="266" t="s">
        <v>5459</v>
      </c>
    </row>
    <row r="4675" spans="1:1">
      <c r="A4675" s="266" t="s">
        <v>5460</v>
      </c>
    </row>
    <row r="4676" spans="1:1">
      <c r="A4676" s="268" t="s">
        <v>5461</v>
      </c>
    </row>
    <row r="4677" spans="1:1">
      <c r="A4677" s="266" t="s">
        <v>5462</v>
      </c>
    </row>
    <row r="4678" spans="1:1">
      <c r="A4678" s="266" t="s">
        <v>5463</v>
      </c>
    </row>
    <row r="4679" spans="1:1">
      <c r="A4679" s="266" t="s">
        <v>5464</v>
      </c>
    </row>
    <row r="4680" spans="1:1">
      <c r="A4680" s="266" t="s">
        <v>5465</v>
      </c>
    </row>
    <row r="4681" spans="1:1">
      <c r="A4681" s="266" t="s">
        <v>5466</v>
      </c>
    </row>
    <row r="4682" spans="1:1">
      <c r="A4682" s="266" t="s">
        <v>5467</v>
      </c>
    </row>
    <row r="4683" spans="1:1">
      <c r="A4683" s="266" t="s">
        <v>5468</v>
      </c>
    </row>
    <row r="4684" spans="1:1">
      <c r="A4684" s="266" t="s">
        <v>5469</v>
      </c>
    </row>
    <row r="4685" spans="1:1">
      <c r="A4685" s="266" t="s">
        <v>5470</v>
      </c>
    </row>
    <row r="4686" spans="1:1">
      <c r="A4686" s="266" t="s">
        <v>5471</v>
      </c>
    </row>
    <row r="4687" spans="1:1">
      <c r="A4687" s="266" t="s">
        <v>5472</v>
      </c>
    </row>
    <row r="4688" spans="1:1">
      <c r="A4688" s="266" t="s">
        <v>5473</v>
      </c>
    </row>
    <row r="4689" spans="1:1">
      <c r="A4689" s="266" t="s">
        <v>5474</v>
      </c>
    </row>
    <row r="4690" spans="1:1">
      <c r="A4690" s="266" t="s">
        <v>5475</v>
      </c>
    </row>
    <row r="4691" spans="1:1">
      <c r="A4691" s="266" t="s">
        <v>5476</v>
      </c>
    </row>
    <row r="4692" spans="1:1">
      <c r="A4692" s="266" t="s">
        <v>5477</v>
      </c>
    </row>
    <row r="4693" spans="1:1">
      <c r="A4693" s="266" t="s">
        <v>5478</v>
      </c>
    </row>
    <row r="4694" spans="1:1">
      <c r="A4694" s="266" t="s">
        <v>5479</v>
      </c>
    </row>
    <row r="4695" spans="1:1">
      <c r="A4695" s="266" t="s">
        <v>5480</v>
      </c>
    </row>
    <row r="4696" spans="1:1">
      <c r="A4696" s="266" t="s">
        <v>5481</v>
      </c>
    </row>
    <row r="4697" spans="1:1">
      <c r="A4697" s="266" t="s">
        <v>5482</v>
      </c>
    </row>
    <row r="4698" spans="1:1">
      <c r="A4698" s="266" t="s">
        <v>5483</v>
      </c>
    </row>
    <row r="4699" spans="1:1">
      <c r="A4699" s="266" t="s">
        <v>5484</v>
      </c>
    </row>
    <row r="4700" spans="1:1">
      <c r="A4700" s="266" t="s">
        <v>5485</v>
      </c>
    </row>
    <row r="4701" spans="1:1">
      <c r="A4701" s="266" t="s">
        <v>5486</v>
      </c>
    </row>
    <row r="4702" spans="1:1">
      <c r="A4702" s="266" t="s">
        <v>5487</v>
      </c>
    </row>
    <row r="4703" spans="1:1">
      <c r="A4703" s="266" t="s">
        <v>5488</v>
      </c>
    </row>
    <row r="4704" spans="1:1">
      <c r="A4704" s="266" t="s">
        <v>5489</v>
      </c>
    </row>
    <row r="4705" spans="1:1">
      <c r="A4705" s="266" t="s">
        <v>5490</v>
      </c>
    </row>
    <row r="4706" spans="1:1">
      <c r="A4706" s="266" t="s">
        <v>5491</v>
      </c>
    </row>
    <row r="4707" spans="1:1">
      <c r="A4707" s="266" t="s">
        <v>5492</v>
      </c>
    </row>
    <row r="4708" spans="1:1">
      <c r="A4708" s="266" t="s">
        <v>5493</v>
      </c>
    </row>
    <row r="4709" spans="1:1">
      <c r="A4709" s="266" t="s">
        <v>5494</v>
      </c>
    </row>
    <row r="4710" spans="1:1">
      <c r="A4710" s="266" t="s">
        <v>5495</v>
      </c>
    </row>
    <row r="4711" spans="1:1">
      <c r="A4711" s="266" t="s">
        <v>5496</v>
      </c>
    </row>
    <row r="4712" spans="1:1">
      <c r="A4712" s="266" t="s">
        <v>5497</v>
      </c>
    </row>
    <row r="4713" spans="1:1">
      <c r="A4713" s="266" t="s">
        <v>5498</v>
      </c>
    </row>
    <row r="4714" spans="1:1">
      <c r="A4714" s="266" t="s">
        <v>5499</v>
      </c>
    </row>
    <row r="4715" spans="1:1">
      <c r="A4715" s="266" t="s">
        <v>5500</v>
      </c>
    </row>
    <row r="4716" spans="1:1">
      <c r="A4716" s="266" t="s">
        <v>5501</v>
      </c>
    </row>
    <row r="4717" spans="1:1">
      <c r="A4717" s="266" t="s">
        <v>5502</v>
      </c>
    </row>
    <row r="4718" spans="1:1">
      <c r="A4718" s="266" t="s">
        <v>5503</v>
      </c>
    </row>
    <row r="4719" spans="1:1">
      <c r="A4719" s="266" t="s">
        <v>5504</v>
      </c>
    </row>
    <row r="4720" spans="1:1">
      <c r="A4720" s="266" t="s">
        <v>5505</v>
      </c>
    </row>
    <row r="4721" spans="1:1">
      <c r="A4721" s="266" t="s">
        <v>5506</v>
      </c>
    </row>
    <row r="4722" spans="1:1">
      <c r="A4722" s="266" t="s">
        <v>5507</v>
      </c>
    </row>
    <row r="4723" spans="1:1">
      <c r="A4723" s="266" t="s">
        <v>5508</v>
      </c>
    </row>
    <row r="4724" spans="1:1">
      <c r="A4724" s="266" t="s">
        <v>5509</v>
      </c>
    </row>
    <row r="4725" spans="1:1">
      <c r="A4725" s="266" t="s">
        <v>5510</v>
      </c>
    </row>
    <row r="4726" spans="1:1">
      <c r="A4726" s="266" t="s">
        <v>5511</v>
      </c>
    </row>
    <row r="4727" spans="1:1">
      <c r="A4727" s="266" t="s">
        <v>5512</v>
      </c>
    </row>
    <row r="4728" spans="1:1">
      <c r="A4728" s="266" t="s">
        <v>5513</v>
      </c>
    </row>
    <row r="4729" spans="1:1">
      <c r="A4729" s="266" t="s">
        <v>5514</v>
      </c>
    </row>
    <row r="4730" spans="1:1">
      <c r="A4730" s="266" t="s">
        <v>5515</v>
      </c>
    </row>
    <row r="4731" spans="1:1">
      <c r="A4731" s="266" t="s">
        <v>5516</v>
      </c>
    </row>
    <row r="4732" spans="1:1">
      <c r="A4732" s="266" t="s">
        <v>5517</v>
      </c>
    </row>
    <row r="4733" spans="1:1">
      <c r="A4733" s="266" t="s">
        <v>5518</v>
      </c>
    </row>
    <row r="4734" spans="1:1">
      <c r="A4734" s="266" t="s">
        <v>5519</v>
      </c>
    </row>
    <row r="4735" spans="1:1">
      <c r="A4735" s="266" t="s">
        <v>5520</v>
      </c>
    </row>
    <row r="4736" spans="1:1">
      <c r="A4736" s="266" t="s">
        <v>5521</v>
      </c>
    </row>
    <row r="4737" spans="1:2">
      <c r="A4737" s="266" t="s">
        <v>5522</v>
      </c>
    </row>
    <row r="4738" spans="1:2">
      <c r="A4738" s="266" t="s">
        <v>5523</v>
      </c>
    </row>
    <row r="4739" spans="1:2">
      <c r="A4739" s="266" t="s">
        <v>5524</v>
      </c>
    </row>
    <row r="4740" spans="1:2">
      <c r="A4740" s="266" t="s">
        <v>5525</v>
      </c>
    </row>
    <row r="4741" spans="1:2">
      <c r="A4741" s="266" t="s">
        <v>5526</v>
      </c>
    </row>
    <row r="4742" spans="1:2">
      <c r="A4742" s="266" t="s">
        <v>5527</v>
      </c>
    </row>
    <row r="4743" spans="1:2">
      <c r="A4743" s="266" t="s">
        <v>5528</v>
      </c>
    </row>
    <row r="4744" spans="1:2">
      <c r="A4744" s="266" t="s">
        <v>5529</v>
      </c>
    </row>
    <row r="4745" spans="1:2" s="266" customFormat="1">
      <c r="A4745" s="266" t="s">
        <v>5530</v>
      </c>
      <c r="B4745" s="831"/>
    </row>
    <row r="4746" spans="1:2" s="266" customFormat="1">
      <c r="A4746" s="266" t="s">
        <v>5531</v>
      </c>
      <c r="B4746" s="831"/>
    </row>
    <row r="4747" spans="1:2">
      <c r="A4747" s="266" t="s">
        <v>5532</v>
      </c>
    </row>
    <row r="4748" spans="1:2">
      <c r="A4748" s="266" t="s">
        <v>5533</v>
      </c>
    </row>
    <row r="4749" spans="1:2">
      <c r="A4749" s="266" t="s">
        <v>5534</v>
      </c>
    </row>
    <row r="4750" spans="1:2">
      <c r="A4750" s="266" t="s">
        <v>5535</v>
      </c>
    </row>
    <row r="4751" spans="1:2">
      <c r="A4751" s="266" t="s">
        <v>5536</v>
      </c>
    </row>
    <row r="4752" spans="1:2">
      <c r="A4752" s="266" t="s">
        <v>5537</v>
      </c>
    </row>
    <row r="4753" spans="1:2">
      <c r="A4753" s="266" t="s">
        <v>5538</v>
      </c>
    </row>
    <row r="4754" spans="1:2">
      <c r="A4754" s="838" t="s">
        <v>1084</v>
      </c>
    </row>
    <row r="4755" spans="1:2">
      <c r="A4755" s="266" t="s">
        <v>5539</v>
      </c>
    </row>
    <row r="4756" spans="1:2">
      <c r="A4756" s="273" t="s">
        <v>9910</v>
      </c>
      <c r="B4756" s="836">
        <v>45649</v>
      </c>
    </row>
    <row r="4757" spans="1:2">
      <c r="A4757" s="277" t="s">
        <v>5540</v>
      </c>
    </row>
    <row r="4758" spans="1:2">
      <c r="A4758" s="266" t="s">
        <v>5541</v>
      </c>
    </row>
    <row r="4759" spans="1:2">
      <c r="A4759" s="266" t="s">
        <v>5542</v>
      </c>
    </row>
    <row r="4760" spans="1:2">
      <c r="A4760" s="266" t="s">
        <v>5543</v>
      </c>
    </row>
    <row r="4761" spans="1:2">
      <c r="A4761" s="266" t="s">
        <v>5544</v>
      </c>
    </row>
    <row r="4762" spans="1:2">
      <c r="A4762" s="266" t="s">
        <v>5545</v>
      </c>
    </row>
    <row r="4763" spans="1:2">
      <c r="A4763" s="266" t="s">
        <v>5546</v>
      </c>
    </row>
    <row r="4764" spans="1:2">
      <c r="A4764" s="266" t="s">
        <v>5547</v>
      </c>
    </row>
    <row r="4765" spans="1:2">
      <c r="A4765" s="266" t="s">
        <v>5548</v>
      </c>
    </row>
    <row r="4766" spans="1:2">
      <c r="A4766" s="266" t="s">
        <v>5549</v>
      </c>
    </row>
    <row r="4767" spans="1:2">
      <c r="A4767" s="266" t="s">
        <v>5550</v>
      </c>
    </row>
    <row r="4768" spans="1:2">
      <c r="A4768" s="266" t="s">
        <v>5551</v>
      </c>
    </row>
    <row r="4769" spans="1:2">
      <c r="A4769" s="266" t="s">
        <v>5552</v>
      </c>
    </row>
    <row r="4770" spans="1:2">
      <c r="A4770" s="273" t="s">
        <v>5553</v>
      </c>
      <c r="B4770" s="836">
        <v>45649</v>
      </c>
    </row>
    <row r="4771" spans="1:2">
      <c r="A4771" s="266" t="s">
        <v>5554</v>
      </c>
    </row>
    <row r="4772" spans="1:2">
      <c r="A4772" s="266" t="s">
        <v>5555</v>
      </c>
    </row>
    <row r="4773" spans="1:2">
      <c r="A4773" s="273" t="s">
        <v>5556</v>
      </c>
      <c r="B4773" s="836">
        <v>45650</v>
      </c>
    </row>
    <row r="4774" spans="1:2">
      <c r="A4774" s="266" t="s">
        <v>5557</v>
      </c>
    </row>
    <row r="4775" spans="1:2">
      <c r="A4775" s="266" t="s">
        <v>5558</v>
      </c>
    </row>
    <row r="4776" spans="1:2">
      <c r="A4776" s="273" t="s">
        <v>5559</v>
      </c>
      <c r="B4776" s="836">
        <v>45647</v>
      </c>
    </row>
    <row r="4777" spans="1:2">
      <c r="A4777" s="273" t="s">
        <v>5560</v>
      </c>
      <c r="B4777" s="836">
        <v>45649</v>
      </c>
    </row>
    <row r="4778" spans="1:2">
      <c r="A4778" s="273" t="s">
        <v>5561</v>
      </c>
      <c r="B4778" s="836">
        <v>45649</v>
      </c>
    </row>
    <row r="4779" spans="1:2">
      <c r="A4779" s="266" t="s">
        <v>5562</v>
      </c>
    </row>
    <row r="4780" spans="1:2">
      <c r="A4780" s="273" t="s">
        <v>5563</v>
      </c>
      <c r="B4780" s="836">
        <v>45649</v>
      </c>
    </row>
    <row r="4781" spans="1:2">
      <c r="A4781" s="273" t="s">
        <v>5564</v>
      </c>
      <c r="B4781" s="836">
        <v>45649</v>
      </c>
    </row>
    <row r="4782" spans="1:2">
      <c r="A4782" s="273" t="s">
        <v>5565</v>
      </c>
      <c r="B4782" s="836">
        <v>45649</v>
      </c>
    </row>
    <row r="4783" spans="1:2">
      <c r="A4783" s="273" t="s">
        <v>5566</v>
      </c>
      <c r="B4783" s="836">
        <v>45557</v>
      </c>
    </row>
    <row r="4784" spans="1:2">
      <c r="A4784" s="273" t="s">
        <v>5567</v>
      </c>
      <c r="B4784" s="836">
        <v>45463</v>
      </c>
    </row>
    <row r="4785" spans="1:2">
      <c r="A4785" s="273" t="s">
        <v>5568</v>
      </c>
      <c r="B4785" s="836">
        <v>45648</v>
      </c>
    </row>
    <row r="4786" spans="1:2">
      <c r="A4786" s="273" t="s">
        <v>5569</v>
      </c>
      <c r="B4786" s="836">
        <v>45464</v>
      </c>
    </row>
    <row r="4787" spans="1:2">
      <c r="A4787" s="273" t="s">
        <v>5570</v>
      </c>
      <c r="B4787" s="836">
        <v>45649</v>
      </c>
    </row>
    <row r="4788" spans="1:2">
      <c r="A4788" s="273" t="s">
        <v>5571</v>
      </c>
      <c r="B4788" s="836">
        <v>45649</v>
      </c>
    </row>
    <row r="4789" spans="1:2">
      <c r="A4789" s="266" t="s">
        <v>5572</v>
      </c>
    </row>
    <row r="4790" spans="1:2">
      <c r="A4790" s="273" t="s">
        <v>5573</v>
      </c>
      <c r="B4790" s="836">
        <v>45375</v>
      </c>
    </row>
    <row r="4791" spans="1:2">
      <c r="A4791" s="273" t="s">
        <v>5574</v>
      </c>
      <c r="B4791" s="836">
        <v>45558</v>
      </c>
    </row>
    <row r="4792" spans="1:2">
      <c r="A4792" s="266" t="s">
        <v>5575</v>
      </c>
    </row>
    <row r="4793" spans="1:2">
      <c r="A4793" s="266" t="s">
        <v>5576</v>
      </c>
    </row>
    <row r="4794" spans="1:2">
      <c r="A4794" s="266" t="s">
        <v>5577</v>
      </c>
    </row>
    <row r="4795" spans="1:2">
      <c r="A4795" s="266" t="s">
        <v>5578</v>
      </c>
    </row>
    <row r="4796" spans="1:2">
      <c r="A4796" s="266" t="s">
        <v>5579</v>
      </c>
    </row>
    <row r="4797" spans="1:2">
      <c r="A4797" s="266" t="s">
        <v>5580</v>
      </c>
    </row>
    <row r="4798" spans="1:2">
      <c r="A4798" s="266" t="s">
        <v>5581</v>
      </c>
    </row>
    <row r="4799" spans="1:2">
      <c r="A4799" s="266" t="s">
        <v>5582</v>
      </c>
    </row>
    <row r="4800" spans="1:2">
      <c r="A4800" s="266" t="s">
        <v>5583</v>
      </c>
    </row>
    <row r="4801" spans="1:2">
      <c r="A4801" s="266" t="s">
        <v>5584</v>
      </c>
    </row>
    <row r="4802" spans="1:2">
      <c r="A4802" s="266" t="s">
        <v>5585</v>
      </c>
    </row>
    <row r="4803" spans="1:2">
      <c r="A4803" s="266" t="s">
        <v>5586</v>
      </c>
    </row>
    <row r="4804" spans="1:2">
      <c r="A4804" s="266" t="s">
        <v>5587</v>
      </c>
    </row>
    <row r="4805" spans="1:2">
      <c r="A4805" s="266" t="s">
        <v>5588</v>
      </c>
    </row>
    <row r="4806" spans="1:2">
      <c r="A4806" s="266" t="s">
        <v>5589</v>
      </c>
    </row>
    <row r="4807" spans="1:2">
      <c r="A4807" s="266" t="s">
        <v>5590</v>
      </c>
    </row>
    <row r="4808" spans="1:2">
      <c r="A4808" s="266" t="s">
        <v>5591</v>
      </c>
    </row>
    <row r="4809" spans="1:2">
      <c r="A4809" s="266" t="s">
        <v>5592</v>
      </c>
    </row>
    <row r="4810" spans="1:2">
      <c r="A4810" s="266" t="s">
        <v>5593</v>
      </c>
    </row>
    <row r="4811" spans="1:2">
      <c r="A4811" s="266" t="s">
        <v>5594</v>
      </c>
    </row>
    <row r="4812" spans="1:2">
      <c r="A4812" s="266" t="s">
        <v>5595</v>
      </c>
    </row>
    <row r="4813" spans="1:2">
      <c r="A4813" s="273" t="s">
        <v>5596</v>
      </c>
      <c r="B4813" s="836">
        <v>45406</v>
      </c>
    </row>
    <row r="4814" spans="1:2">
      <c r="A4814" s="266" t="s">
        <v>5597</v>
      </c>
    </row>
    <row r="4815" spans="1:2">
      <c r="A4815" s="273" t="s">
        <v>5598</v>
      </c>
      <c r="B4815" s="836">
        <v>45648</v>
      </c>
    </row>
    <row r="4816" spans="1:2">
      <c r="A4816" s="266" t="s">
        <v>5599</v>
      </c>
    </row>
    <row r="4817" spans="1:2">
      <c r="A4817" s="266" t="s">
        <v>5600</v>
      </c>
    </row>
    <row r="4818" spans="1:2">
      <c r="A4818" s="266" t="s">
        <v>5601</v>
      </c>
    </row>
    <row r="4819" spans="1:2">
      <c r="A4819" s="266" t="s">
        <v>5602</v>
      </c>
    </row>
    <row r="4820" spans="1:2">
      <c r="A4820" s="273" t="s">
        <v>5603</v>
      </c>
      <c r="B4820" s="836">
        <v>45649</v>
      </c>
    </row>
    <row r="4821" spans="1:2">
      <c r="A4821" s="266" t="s">
        <v>5604</v>
      </c>
    </row>
    <row r="4822" spans="1:2">
      <c r="A4822" s="837" t="s">
        <v>5605</v>
      </c>
    </row>
    <row r="4823" spans="1:2">
      <c r="A4823" s="266" t="s">
        <v>5606</v>
      </c>
    </row>
    <row r="4824" spans="1:2">
      <c r="A4824" s="266" t="s">
        <v>5607</v>
      </c>
    </row>
    <row r="4825" spans="1:2">
      <c r="A4825" s="273" t="s">
        <v>5608</v>
      </c>
      <c r="B4825" s="836">
        <v>45467</v>
      </c>
    </row>
    <row r="4826" spans="1:2">
      <c r="A4826" s="266" t="s">
        <v>5609</v>
      </c>
    </row>
    <row r="4827" spans="1:2">
      <c r="A4827" s="266" t="s">
        <v>5610</v>
      </c>
    </row>
    <row r="4828" spans="1:2">
      <c r="A4828" s="266" t="s">
        <v>5611</v>
      </c>
    </row>
    <row r="4829" spans="1:2">
      <c r="A4829" s="266" t="s">
        <v>5612</v>
      </c>
    </row>
    <row r="4830" spans="1:2">
      <c r="A4830" s="266" t="s">
        <v>5613</v>
      </c>
    </row>
    <row r="4831" spans="1:2">
      <c r="A4831" s="273" t="s">
        <v>5614</v>
      </c>
      <c r="B4831" s="836">
        <v>45647</v>
      </c>
    </row>
    <row r="4832" spans="1:2">
      <c r="A4832" s="266" t="s">
        <v>5615</v>
      </c>
    </row>
    <row r="4833" spans="1:2">
      <c r="A4833" s="273" t="s">
        <v>5616</v>
      </c>
      <c r="B4833" s="836">
        <v>45647</v>
      </c>
    </row>
    <row r="4834" spans="1:2">
      <c r="A4834" s="266" t="s">
        <v>5617</v>
      </c>
    </row>
    <row r="4835" spans="1:2">
      <c r="A4835" s="266" t="s">
        <v>5618</v>
      </c>
    </row>
    <row r="4836" spans="1:2">
      <c r="A4836" s="266" t="s">
        <v>5619</v>
      </c>
    </row>
    <row r="4837" spans="1:2">
      <c r="A4837" s="266" t="s">
        <v>5620</v>
      </c>
    </row>
    <row r="4838" spans="1:2">
      <c r="A4838" s="266" t="s">
        <v>5621</v>
      </c>
    </row>
    <row r="4839" spans="1:2">
      <c r="A4839" s="273" t="s">
        <v>5622</v>
      </c>
      <c r="B4839" s="836">
        <v>45649</v>
      </c>
    </row>
    <row r="4840" spans="1:2">
      <c r="A4840" s="273" t="s">
        <v>5623</v>
      </c>
      <c r="B4840" s="836">
        <v>45467</v>
      </c>
    </row>
    <row r="4841" spans="1:2">
      <c r="A4841" s="273" t="s">
        <v>5624</v>
      </c>
      <c r="B4841" s="836">
        <v>45467</v>
      </c>
    </row>
    <row r="4842" spans="1:2">
      <c r="A4842" s="266" t="s">
        <v>5625</v>
      </c>
    </row>
    <row r="4843" spans="1:2">
      <c r="A4843" s="273" t="s">
        <v>5626</v>
      </c>
      <c r="B4843" s="836">
        <v>45646</v>
      </c>
    </row>
    <row r="4844" spans="1:2">
      <c r="A4844" s="273" t="s">
        <v>5627</v>
      </c>
      <c r="B4844" s="836">
        <v>45649</v>
      </c>
    </row>
    <row r="4845" spans="1:2">
      <c r="A4845" s="273" t="s">
        <v>5628</v>
      </c>
      <c r="B4845" s="836">
        <v>45649</v>
      </c>
    </row>
    <row r="4846" spans="1:2">
      <c r="A4846" s="266" t="s">
        <v>5629</v>
      </c>
    </row>
    <row r="4847" spans="1:2">
      <c r="A4847" s="266" t="s">
        <v>5630</v>
      </c>
    </row>
    <row r="4848" spans="1:2">
      <c r="A4848" s="266" t="s">
        <v>5631</v>
      </c>
    </row>
    <row r="4849" spans="1:2">
      <c r="A4849" s="266" t="s">
        <v>5632</v>
      </c>
    </row>
    <row r="4850" spans="1:2">
      <c r="A4850" s="273" t="s">
        <v>5633</v>
      </c>
      <c r="B4850" s="836">
        <v>45736</v>
      </c>
    </row>
    <row r="4851" spans="1:2">
      <c r="A4851" s="273" t="s">
        <v>5634</v>
      </c>
      <c r="B4851" s="836">
        <v>45463</v>
      </c>
    </row>
    <row r="4852" spans="1:2">
      <c r="A4852" s="273" t="s">
        <v>5635</v>
      </c>
      <c r="B4852" s="836">
        <v>45463</v>
      </c>
    </row>
    <row r="4853" spans="1:2">
      <c r="A4853" s="266" t="s">
        <v>5636</v>
      </c>
    </row>
    <row r="4854" spans="1:2">
      <c r="A4854" s="266" t="s">
        <v>5637</v>
      </c>
    </row>
    <row r="4855" spans="1:2">
      <c r="A4855" s="266" t="s">
        <v>5638</v>
      </c>
    </row>
    <row r="4856" spans="1:2">
      <c r="A4856" s="266" t="s">
        <v>5639</v>
      </c>
    </row>
    <row r="4857" spans="1:2">
      <c r="A4857" s="266" t="s">
        <v>5640</v>
      </c>
    </row>
    <row r="4858" spans="1:2">
      <c r="A4858" s="266" t="s">
        <v>5641</v>
      </c>
    </row>
    <row r="4859" spans="1:2">
      <c r="A4859" s="266" t="s">
        <v>5642</v>
      </c>
    </row>
    <row r="4860" spans="1:2">
      <c r="A4860" s="266" t="s">
        <v>5643</v>
      </c>
    </row>
    <row r="4861" spans="1:2">
      <c r="A4861" s="266" t="s">
        <v>5644</v>
      </c>
    </row>
    <row r="4862" spans="1:2">
      <c r="A4862" s="266" t="s">
        <v>5645</v>
      </c>
    </row>
    <row r="4863" spans="1:2">
      <c r="A4863" s="266" t="s">
        <v>5646</v>
      </c>
    </row>
    <row r="4864" spans="1:2">
      <c r="A4864" s="266" t="s">
        <v>5647</v>
      </c>
    </row>
    <row r="4865" spans="1:2">
      <c r="A4865" s="266" t="s">
        <v>5648</v>
      </c>
    </row>
    <row r="4866" spans="1:2">
      <c r="A4866" s="266" t="s">
        <v>5649</v>
      </c>
    </row>
    <row r="4867" spans="1:2">
      <c r="A4867" s="266" t="s">
        <v>5650</v>
      </c>
    </row>
    <row r="4868" spans="1:2">
      <c r="A4868" s="266" t="s">
        <v>5651</v>
      </c>
    </row>
    <row r="4869" spans="1:2">
      <c r="A4869" s="266" t="s">
        <v>5652</v>
      </c>
    </row>
    <row r="4870" spans="1:2">
      <c r="A4870" s="266" t="s">
        <v>5653</v>
      </c>
    </row>
    <row r="4871" spans="1:2">
      <c r="A4871" s="266" t="s">
        <v>5654</v>
      </c>
    </row>
    <row r="4872" spans="1:2">
      <c r="A4872" s="273" t="s">
        <v>5655</v>
      </c>
      <c r="B4872" s="836">
        <v>45646</v>
      </c>
    </row>
    <row r="4873" spans="1:2">
      <c r="A4873" s="273" t="s">
        <v>5656</v>
      </c>
      <c r="B4873" s="836">
        <v>45646</v>
      </c>
    </row>
    <row r="4874" spans="1:2">
      <c r="A4874" s="266" t="s">
        <v>5657</v>
      </c>
    </row>
    <row r="4875" spans="1:2">
      <c r="A4875" s="266" t="s">
        <v>5658</v>
      </c>
    </row>
    <row r="4876" spans="1:2">
      <c r="A4876" s="266" t="s">
        <v>5659</v>
      </c>
    </row>
    <row r="4877" spans="1:2">
      <c r="A4877" s="273" t="s">
        <v>5660</v>
      </c>
      <c r="B4877" s="836">
        <v>45648</v>
      </c>
    </row>
    <row r="4878" spans="1:2">
      <c r="A4878" s="273" t="s">
        <v>5661</v>
      </c>
      <c r="B4878" s="836">
        <v>45646</v>
      </c>
    </row>
    <row r="4879" spans="1:2">
      <c r="A4879" s="266" t="s">
        <v>5662</v>
      </c>
    </row>
    <row r="4880" spans="1:2">
      <c r="A4880" s="273" t="s">
        <v>5663</v>
      </c>
      <c r="B4880" s="836">
        <v>45464</v>
      </c>
    </row>
    <row r="4881" spans="1:2">
      <c r="A4881" s="273" t="s">
        <v>5664</v>
      </c>
      <c r="B4881" s="836">
        <v>45649</v>
      </c>
    </row>
    <row r="4882" spans="1:2" s="266" customFormat="1">
      <c r="A4882" s="273" t="s">
        <v>5665</v>
      </c>
      <c r="B4882" s="836">
        <v>45647</v>
      </c>
    </row>
    <row r="4883" spans="1:2" s="266" customFormat="1">
      <c r="A4883" s="273" t="s">
        <v>5666</v>
      </c>
      <c r="B4883" s="836">
        <v>45647</v>
      </c>
    </row>
    <row r="4884" spans="1:2" s="266" customFormat="1">
      <c r="A4884" s="273" t="s">
        <v>5667</v>
      </c>
      <c r="B4884" s="836">
        <v>45736</v>
      </c>
    </row>
    <row r="4885" spans="1:2" s="266" customFormat="1">
      <c r="A4885" s="266" t="s">
        <v>5668</v>
      </c>
      <c r="B4885" s="831"/>
    </row>
    <row r="4886" spans="1:2" s="266" customFormat="1">
      <c r="A4886" s="266" t="s">
        <v>5669</v>
      </c>
      <c r="B4886" s="831"/>
    </row>
    <row r="4887" spans="1:2" s="266" customFormat="1">
      <c r="A4887" s="266" t="s">
        <v>5670</v>
      </c>
      <c r="B4887" s="831"/>
    </row>
    <row r="4888" spans="1:2" s="266" customFormat="1">
      <c r="A4888" s="273" t="s">
        <v>5671</v>
      </c>
      <c r="B4888" s="836">
        <v>45647</v>
      </c>
    </row>
    <row r="4889" spans="1:2" s="266" customFormat="1">
      <c r="A4889" s="273" t="s">
        <v>5672</v>
      </c>
      <c r="B4889" s="836">
        <v>45649</v>
      </c>
    </row>
    <row r="4890" spans="1:2" s="266" customFormat="1">
      <c r="A4890" s="273" t="s">
        <v>5673</v>
      </c>
      <c r="B4890" s="836">
        <v>45647</v>
      </c>
    </row>
    <row r="4891" spans="1:2">
      <c r="A4891" s="266" t="s">
        <v>5674</v>
      </c>
    </row>
    <row r="4892" spans="1:2">
      <c r="A4892" s="273" t="s">
        <v>5675</v>
      </c>
      <c r="B4892" s="836">
        <v>45649</v>
      </c>
    </row>
    <row r="4893" spans="1:2">
      <c r="A4893" s="273" t="s">
        <v>5676</v>
      </c>
      <c r="B4893" s="836">
        <v>45649</v>
      </c>
    </row>
    <row r="4894" spans="1:2">
      <c r="A4894" s="273" t="s">
        <v>5677</v>
      </c>
      <c r="B4894" s="836">
        <v>45649</v>
      </c>
    </row>
    <row r="4895" spans="1:2">
      <c r="A4895" s="273" t="s">
        <v>5678</v>
      </c>
      <c r="B4895" s="836">
        <v>45649</v>
      </c>
    </row>
    <row r="4896" spans="1:2">
      <c r="A4896" s="273" t="s">
        <v>5679</v>
      </c>
      <c r="B4896" s="836">
        <v>45649</v>
      </c>
    </row>
    <row r="4897" spans="1:2">
      <c r="A4897" s="273" t="s">
        <v>5680</v>
      </c>
      <c r="B4897" s="836">
        <v>45649</v>
      </c>
    </row>
    <row r="4898" spans="1:2">
      <c r="A4898" s="273" t="s">
        <v>5681</v>
      </c>
      <c r="B4898" s="836">
        <v>45649</v>
      </c>
    </row>
    <row r="4899" spans="1:2">
      <c r="A4899" s="273" t="s">
        <v>5682</v>
      </c>
      <c r="B4899" s="836">
        <v>45649</v>
      </c>
    </row>
    <row r="4900" spans="1:2" s="266" customFormat="1">
      <c r="A4900" s="273" t="s">
        <v>5683</v>
      </c>
      <c r="B4900" s="836">
        <v>45649</v>
      </c>
    </row>
    <row r="4901" spans="1:2" s="266" customFormat="1">
      <c r="A4901" s="273" t="s">
        <v>5684</v>
      </c>
      <c r="B4901" s="836">
        <v>45649</v>
      </c>
    </row>
    <row r="4902" spans="1:2">
      <c r="A4902" s="273" t="s">
        <v>5685</v>
      </c>
      <c r="B4902" s="836">
        <v>45649</v>
      </c>
    </row>
    <row r="4903" spans="1:2">
      <c r="A4903" s="266" t="s">
        <v>5686</v>
      </c>
    </row>
    <row r="4904" spans="1:2">
      <c r="A4904" s="266" t="s">
        <v>5687</v>
      </c>
    </row>
    <row r="4905" spans="1:2">
      <c r="A4905" s="273" t="s">
        <v>5688</v>
      </c>
      <c r="B4905" s="836">
        <v>45649</v>
      </c>
    </row>
    <row r="4906" spans="1:2">
      <c r="A4906" s="273" t="s">
        <v>5689</v>
      </c>
      <c r="B4906" s="836">
        <v>45464</v>
      </c>
    </row>
    <row r="4907" spans="1:2">
      <c r="A4907" s="266" t="s">
        <v>5690</v>
      </c>
    </row>
    <row r="4908" spans="1:2">
      <c r="A4908" s="266" t="s">
        <v>5691</v>
      </c>
    </row>
    <row r="4909" spans="1:2">
      <c r="A4909" s="266" t="s">
        <v>5692</v>
      </c>
    </row>
    <row r="4910" spans="1:2">
      <c r="A4910" s="266" t="s">
        <v>5693</v>
      </c>
    </row>
    <row r="4911" spans="1:2">
      <c r="A4911" s="273" t="s">
        <v>5694</v>
      </c>
      <c r="B4911" s="836">
        <v>45553</v>
      </c>
    </row>
    <row r="4912" spans="1:2">
      <c r="A4912" s="273" t="s">
        <v>5695</v>
      </c>
      <c r="B4912" s="836">
        <v>45553</v>
      </c>
    </row>
    <row r="4913" spans="1:2">
      <c r="A4913" s="266" t="s">
        <v>5696</v>
      </c>
    </row>
    <row r="4914" spans="1:2">
      <c r="A4914" s="266" t="s">
        <v>5697</v>
      </c>
    </row>
    <row r="4915" spans="1:2">
      <c r="A4915" s="273" t="s">
        <v>5698</v>
      </c>
      <c r="B4915" s="836">
        <v>45738</v>
      </c>
    </row>
    <row r="4916" spans="1:2">
      <c r="A4916" s="273" t="s">
        <v>5699</v>
      </c>
      <c r="B4916" s="836">
        <v>45740</v>
      </c>
    </row>
    <row r="4917" spans="1:2">
      <c r="A4917" s="837" t="s">
        <v>5700</v>
      </c>
    </row>
    <row r="4918" spans="1:2">
      <c r="A4918" s="266" t="s">
        <v>5701</v>
      </c>
    </row>
    <row r="4919" spans="1:2">
      <c r="A4919" s="266" t="s">
        <v>5702</v>
      </c>
    </row>
    <row r="4920" spans="1:2">
      <c r="A4920" s="266" t="s">
        <v>5703</v>
      </c>
    </row>
    <row r="4921" spans="1:2">
      <c r="A4921" s="273" t="s">
        <v>5704</v>
      </c>
      <c r="B4921" s="836">
        <v>45915</v>
      </c>
    </row>
    <row r="4922" spans="1:2">
      <c r="A4922" s="266" t="s">
        <v>5705</v>
      </c>
    </row>
    <row r="4923" spans="1:2">
      <c r="A4923" s="266" t="s">
        <v>5706</v>
      </c>
    </row>
    <row r="4924" spans="1:2">
      <c r="A4924" s="273" t="s">
        <v>5707</v>
      </c>
      <c r="B4924" s="836">
        <v>45739</v>
      </c>
    </row>
    <row r="4925" spans="1:2">
      <c r="A4925" s="273" t="s">
        <v>5708</v>
      </c>
      <c r="B4925" s="836">
        <v>45739</v>
      </c>
    </row>
    <row r="4926" spans="1:2">
      <c r="A4926" s="273" t="s">
        <v>5709</v>
      </c>
      <c r="B4926" s="836">
        <v>45739</v>
      </c>
    </row>
    <row r="4927" spans="1:2">
      <c r="A4927" s="266" t="s">
        <v>5710</v>
      </c>
    </row>
    <row r="4928" spans="1:2">
      <c r="A4928" s="266" t="s">
        <v>5711</v>
      </c>
    </row>
    <row r="4929" spans="1:2">
      <c r="A4929" s="266" t="s">
        <v>5712</v>
      </c>
    </row>
    <row r="4930" spans="1:2">
      <c r="A4930" s="266" t="s">
        <v>5713</v>
      </c>
    </row>
    <row r="4931" spans="1:2">
      <c r="A4931" s="273" t="s">
        <v>5714</v>
      </c>
      <c r="B4931" s="836">
        <v>45828</v>
      </c>
    </row>
    <row r="4932" spans="1:2">
      <c r="A4932" s="273" t="s">
        <v>5715</v>
      </c>
      <c r="B4932" s="836">
        <v>45828</v>
      </c>
    </row>
    <row r="4933" spans="1:2">
      <c r="A4933" s="266" t="s">
        <v>5716</v>
      </c>
    </row>
    <row r="4934" spans="1:2">
      <c r="A4934" s="266" t="s">
        <v>5717</v>
      </c>
    </row>
    <row r="4935" spans="1:2">
      <c r="A4935" s="266" t="s">
        <v>5718</v>
      </c>
    </row>
    <row r="4936" spans="1:2">
      <c r="A4936" s="266" t="s">
        <v>5719</v>
      </c>
    </row>
    <row r="4937" spans="1:2">
      <c r="A4937" s="266" t="s">
        <v>5720</v>
      </c>
    </row>
    <row r="4938" spans="1:2">
      <c r="A4938" s="266" t="s">
        <v>5721</v>
      </c>
    </row>
    <row r="4939" spans="1:2">
      <c r="A4939" s="266" t="s">
        <v>5722</v>
      </c>
    </row>
    <row r="4940" spans="1:2">
      <c r="A4940" s="266" t="s">
        <v>5723</v>
      </c>
    </row>
    <row r="4941" spans="1:2">
      <c r="A4941" s="273" t="s">
        <v>5724</v>
      </c>
      <c r="B4941" s="836">
        <v>45740</v>
      </c>
    </row>
    <row r="4942" spans="1:2">
      <c r="A4942" s="266" t="s">
        <v>5725</v>
      </c>
    </row>
    <row r="4943" spans="1:2">
      <c r="A4943" s="266" t="s">
        <v>5726</v>
      </c>
    </row>
    <row r="4944" spans="1:2">
      <c r="A4944" s="273" t="s">
        <v>5727</v>
      </c>
      <c r="B4944" s="836">
        <v>45827</v>
      </c>
    </row>
    <row r="4945" spans="1:2">
      <c r="A4945" s="266" t="s">
        <v>5728</v>
      </c>
    </row>
    <row r="4946" spans="1:2">
      <c r="A4946" s="273" t="s">
        <v>5729</v>
      </c>
      <c r="B4946" s="836">
        <v>45738</v>
      </c>
    </row>
    <row r="4947" spans="1:2">
      <c r="A4947" s="266" t="s">
        <v>5730</v>
      </c>
    </row>
    <row r="4948" spans="1:2">
      <c r="A4948" s="266" t="s">
        <v>5731</v>
      </c>
    </row>
    <row r="4949" spans="1:2">
      <c r="A4949" s="266" t="s">
        <v>5732</v>
      </c>
    </row>
    <row r="4950" spans="1:2">
      <c r="A4950" s="266" t="s">
        <v>5733</v>
      </c>
    </row>
    <row r="4951" spans="1:2">
      <c r="A4951" s="266" t="s">
        <v>5734</v>
      </c>
    </row>
    <row r="4952" spans="1:2">
      <c r="A4952" s="273" t="s">
        <v>5735</v>
      </c>
      <c r="B4952" s="836">
        <v>45916</v>
      </c>
    </row>
    <row r="4953" spans="1:2">
      <c r="A4953" s="266" t="s">
        <v>5736</v>
      </c>
    </row>
    <row r="4954" spans="1:2">
      <c r="A4954" s="266" t="s">
        <v>5737</v>
      </c>
    </row>
    <row r="4955" spans="1:2">
      <c r="A4955" s="266" t="s">
        <v>5738</v>
      </c>
    </row>
    <row r="4956" spans="1:2">
      <c r="A4956" s="266" t="s">
        <v>5739</v>
      </c>
    </row>
    <row r="4957" spans="1:2">
      <c r="A4957" s="266" t="s">
        <v>5740</v>
      </c>
    </row>
    <row r="4958" spans="1:2">
      <c r="A4958" s="266" t="s">
        <v>5741</v>
      </c>
    </row>
    <row r="4959" spans="1:2">
      <c r="A4959" s="273" t="s">
        <v>5742</v>
      </c>
      <c r="B4959" s="836">
        <v>45738</v>
      </c>
    </row>
    <row r="4960" spans="1:2" s="266" customFormat="1">
      <c r="A4960" s="266" t="s">
        <v>5743</v>
      </c>
      <c r="B4960" s="831"/>
    </row>
    <row r="4961" spans="1:2">
      <c r="A4961" s="266" t="s">
        <v>5744</v>
      </c>
    </row>
    <row r="4962" spans="1:2">
      <c r="A4962" s="266" t="s">
        <v>5745</v>
      </c>
    </row>
    <row r="4963" spans="1:2">
      <c r="A4963" s="266" t="s">
        <v>5746</v>
      </c>
    </row>
    <row r="4964" spans="1:2">
      <c r="A4964" s="273" t="s">
        <v>5747</v>
      </c>
      <c r="B4964" s="836">
        <v>45648</v>
      </c>
    </row>
    <row r="4965" spans="1:2">
      <c r="A4965" s="277" t="s">
        <v>5748</v>
      </c>
    </row>
    <row r="4966" spans="1:2">
      <c r="A4966" s="277" t="s">
        <v>5749</v>
      </c>
    </row>
    <row r="4967" spans="1:2">
      <c r="A4967" s="277" t="s">
        <v>5750</v>
      </c>
    </row>
    <row r="4968" spans="1:2">
      <c r="A4968" s="277" t="s">
        <v>5751</v>
      </c>
    </row>
    <row r="4969" spans="1:2">
      <c r="A4969" s="266" t="s">
        <v>5752</v>
      </c>
    </row>
    <row r="4970" spans="1:2">
      <c r="A4970" s="273" t="s">
        <v>5753</v>
      </c>
      <c r="B4970" s="836">
        <v>45738</v>
      </c>
    </row>
    <row r="4971" spans="1:2">
      <c r="A4971" s="277" t="s">
        <v>5754</v>
      </c>
    </row>
    <row r="4972" spans="1:2">
      <c r="A4972" s="273" t="s">
        <v>5755</v>
      </c>
      <c r="B4972" s="836">
        <v>45649</v>
      </c>
    </row>
    <row r="4973" spans="1:2">
      <c r="A4973" s="266" t="s">
        <v>5756</v>
      </c>
    </row>
    <row r="4974" spans="1:2">
      <c r="A4974" s="266" t="s">
        <v>5757</v>
      </c>
    </row>
    <row r="4975" spans="1:2">
      <c r="A4975" s="266" t="s">
        <v>5758</v>
      </c>
    </row>
    <row r="4976" spans="1:2">
      <c r="A4976" s="266" t="s">
        <v>5759</v>
      </c>
    </row>
    <row r="4977" spans="1:1">
      <c r="A4977" s="266" t="s">
        <v>5760</v>
      </c>
    </row>
    <row r="4978" spans="1:1">
      <c r="A4978" s="266" t="s">
        <v>5761</v>
      </c>
    </row>
    <row r="4979" spans="1:1">
      <c r="A4979" s="266" t="s">
        <v>5762</v>
      </c>
    </row>
    <row r="4980" spans="1:1">
      <c r="A4980" s="266" t="s">
        <v>5763</v>
      </c>
    </row>
    <row r="4981" spans="1:1">
      <c r="A4981" s="266" t="s">
        <v>5764</v>
      </c>
    </row>
    <row r="4982" spans="1:1">
      <c r="A4982" s="266" t="s">
        <v>5765</v>
      </c>
    </row>
    <row r="4983" spans="1:1">
      <c r="A4983" s="266" t="s">
        <v>5766</v>
      </c>
    </row>
    <row r="4984" spans="1:1">
      <c r="A4984" s="266" t="s">
        <v>5767</v>
      </c>
    </row>
    <row r="4985" spans="1:1">
      <c r="A4985" s="266" t="s">
        <v>5768</v>
      </c>
    </row>
    <row r="4986" spans="1:1">
      <c r="A4986" s="266" t="s">
        <v>5769</v>
      </c>
    </row>
    <row r="4987" spans="1:1">
      <c r="A4987" s="266" t="s">
        <v>5770</v>
      </c>
    </row>
    <row r="4988" spans="1:1">
      <c r="A4988" s="266" t="s">
        <v>5771</v>
      </c>
    </row>
    <row r="4989" spans="1:1">
      <c r="A4989" s="266" t="s">
        <v>5772</v>
      </c>
    </row>
    <row r="4990" spans="1:1">
      <c r="A4990" s="266" t="s">
        <v>5773</v>
      </c>
    </row>
    <row r="4991" spans="1:1">
      <c r="A4991" s="837" t="s">
        <v>5774</v>
      </c>
    </row>
    <row r="4992" spans="1:1">
      <c r="A4992" s="266" t="s">
        <v>5775</v>
      </c>
    </row>
    <row r="4993" spans="1:2">
      <c r="A4993" s="266" t="s">
        <v>5776</v>
      </c>
    </row>
    <row r="4994" spans="1:2">
      <c r="A4994" s="273" t="s">
        <v>5777</v>
      </c>
      <c r="B4994" s="836">
        <v>45740</v>
      </c>
    </row>
    <row r="4995" spans="1:2">
      <c r="A4995" s="266" t="s">
        <v>5778</v>
      </c>
    </row>
    <row r="4996" spans="1:2" s="273" customFormat="1">
      <c r="A4996" s="273" t="s">
        <v>5779</v>
      </c>
      <c r="B4996" s="836">
        <v>45649</v>
      </c>
    </row>
    <row r="4997" spans="1:2">
      <c r="A4997" s="266" t="s">
        <v>5780</v>
      </c>
    </row>
    <row r="4998" spans="1:2">
      <c r="A4998" s="837" t="s">
        <v>5781</v>
      </c>
    </row>
    <row r="4999" spans="1:2">
      <c r="A4999" s="266" t="s">
        <v>5782</v>
      </c>
    </row>
    <row r="5000" spans="1:2">
      <c r="A5000" s="266" t="s">
        <v>5783</v>
      </c>
    </row>
    <row r="5001" spans="1:2">
      <c r="A5001" s="266" t="s">
        <v>5784</v>
      </c>
    </row>
    <row r="5002" spans="1:2">
      <c r="A5002" s="266" t="s">
        <v>5785</v>
      </c>
    </row>
    <row r="5003" spans="1:2">
      <c r="A5003" s="266" t="s">
        <v>5786</v>
      </c>
    </row>
    <row r="5004" spans="1:2">
      <c r="A5004" s="266" t="s">
        <v>5787</v>
      </c>
    </row>
    <row r="5005" spans="1:2">
      <c r="A5005" s="838" t="s">
        <v>1084</v>
      </c>
    </row>
    <row r="5006" spans="1:2" s="266" customFormat="1">
      <c r="A5006" s="266" t="s">
        <v>5788</v>
      </c>
      <c r="B5006" s="831"/>
    </row>
    <row r="5007" spans="1:2">
      <c r="A5007" s="277" t="s">
        <v>5789</v>
      </c>
      <c r="B5007" s="835"/>
    </row>
    <row r="5008" spans="1:2">
      <c r="A5008" s="266" t="s">
        <v>5790</v>
      </c>
    </row>
    <row r="5009" spans="1:1">
      <c r="A5009" s="266" t="s">
        <v>5791</v>
      </c>
    </row>
    <row r="5010" spans="1:1">
      <c r="A5010" s="266" t="s">
        <v>5792</v>
      </c>
    </row>
    <row r="5011" spans="1:1">
      <c r="A5011" s="266" t="s">
        <v>5793</v>
      </c>
    </row>
    <row r="5012" spans="1:1">
      <c r="A5012" s="266" t="s">
        <v>5794</v>
      </c>
    </row>
    <row r="5013" spans="1:1">
      <c r="A5013" s="266" t="s">
        <v>5795</v>
      </c>
    </row>
    <row r="5014" spans="1:1">
      <c r="A5014" s="266" t="s">
        <v>5796</v>
      </c>
    </row>
    <row r="5015" spans="1:1">
      <c r="A5015" s="266" t="s">
        <v>5797</v>
      </c>
    </row>
    <row r="5016" spans="1:1">
      <c r="A5016" s="266" t="s">
        <v>5798</v>
      </c>
    </row>
    <row r="5017" spans="1:1">
      <c r="A5017" s="277" t="s">
        <v>5799</v>
      </c>
    </row>
    <row r="5018" spans="1:1">
      <c r="A5018" s="266" t="s">
        <v>5800</v>
      </c>
    </row>
    <row r="5019" spans="1:1">
      <c r="A5019" s="266" t="s">
        <v>5801</v>
      </c>
    </row>
    <row r="5020" spans="1:1">
      <c r="A5020" s="266" t="s">
        <v>5802</v>
      </c>
    </row>
    <row r="5021" spans="1:1">
      <c r="A5021" s="266" t="s">
        <v>5803</v>
      </c>
    </row>
    <row r="5022" spans="1:1">
      <c r="A5022" s="266" t="s">
        <v>5804</v>
      </c>
    </row>
    <row r="5023" spans="1:1">
      <c r="A5023" s="266" t="s">
        <v>5805</v>
      </c>
    </row>
    <row r="5024" spans="1:1">
      <c r="A5024" s="266" t="s">
        <v>5806</v>
      </c>
    </row>
    <row r="5025" spans="1:2">
      <c r="A5025" s="273" t="s">
        <v>5807</v>
      </c>
      <c r="B5025" s="836">
        <v>45648</v>
      </c>
    </row>
    <row r="5026" spans="1:2">
      <c r="A5026" s="266" t="s">
        <v>5808</v>
      </c>
    </row>
    <row r="5027" spans="1:2">
      <c r="A5027" s="266" t="s">
        <v>5809</v>
      </c>
    </row>
    <row r="5028" spans="1:2">
      <c r="A5028" s="266" t="s">
        <v>5810</v>
      </c>
    </row>
    <row r="5029" spans="1:2">
      <c r="A5029" s="837" t="s">
        <v>5811</v>
      </c>
    </row>
    <row r="5030" spans="1:2">
      <c r="A5030" s="266" t="s">
        <v>5812</v>
      </c>
    </row>
    <row r="5031" spans="1:2">
      <c r="A5031" s="266" t="s">
        <v>5813</v>
      </c>
    </row>
    <row r="5032" spans="1:2">
      <c r="A5032" s="266" t="s">
        <v>5814</v>
      </c>
    </row>
    <row r="5033" spans="1:2">
      <c r="A5033" s="266" t="s">
        <v>5815</v>
      </c>
    </row>
    <row r="5034" spans="1:2">
      <c r="A5034" s="266" t="s">
        <v>5816</v>
      </c>
    </row>
    <row r="5035" spans="1:2">
      <c r="A5035" s="266" t="s">
        <v>5817</v>
      </c>
    </row>
    <row r="5036" spans="1:2">
      <c r="A5036" s="837" t="s">
        <v>5818</v>
      </c>
    </row>
    <row r="5037" spans="1:2">
      <c r="A5037" s="266" t="s">
        <v>5819</v>
      </c>
    </row>
    <row r="5038" spans="1:2">
      <c r="A5038" s="266" t="s">
        <v>5820</v>
      </c>
    </row>
    <row r="5039" spans="1:2">
      <c r="A5039" s="266" t="s">
        <v>5821</v>
      </c>
    </row>
    <row r="5040" spans="1:2">
      <c r="A5040" s="266" t="s">
        <v>5822</v>
      </c>
    </row>
    <row r="5041" spans="1:2">
      <c r="A5041" s="266" t="s">
        <v>5823</v>
      </c>
    </row>
    <row r="5042" spans="1:2">
      <c r="A5042" s="266" t="s">
        <v>5824</v>
      </c>
    </row>
    <row r="5043" spans="1:2">
      <c r="A5043" s="266" t="s">
        <v>5825</v>
      </c>
    </row>
    <row r="5044" spans="1:2">
      <c r="A5044" s="273" t="s">
        <v>5826</v>
      </c>
      <c r="B5044" s="836">
        <v>45648</v>
      </c>
    </row>
    <row r="5045" spans="1:2">
      <c r="A5045" s="266" t="s">
        <v>5827</v>
      </c>
    </row>
    <row r="5046" spans="1:2">
      <c r="A5046" s="266" t="s">
        <v>5828</v>
      </c>
    </row>
    <row r="5047" spans="1:2">
      <c r="A5047" s="266" t="s">
        <v>5829</v>
      </c>
    </row>
    <row r="5048" spans="1:2">
      <c r="A5048" s="266" t="s">
        <v>5830</v>
      </c>
    </row>
    <row r="5049" spans="1:2">
      <c r="A5049" s="266" t="s">
        <v>5831</v>
      </c>
    </row>
    <row r="5050" spans="1:2">
      <c r="A5050" s="266" t="s">
        <v>5832</v>
      </c>
    </row>
    <row r="5051" spans="1:2">
      <c r="A5051" s="273" t="s">
        <v>5833</v>
      </c>
      <c r="B5051" s="836">
        <v>45556</v>
      </c>
    </row>
    <row r="5052" spans="1:2">
      <c r="A5052" s="266" t="s">
        <v>5834</v>
      </c>
    </row>
    <row r="5053" spans="1:2">
      <c r="A5053" s="273" t="s">
        <v>5835</v>
      </c>
      <c r="B5053" s="836">
        <v>45648</v>
      </c>
    </row>
    <row r="5054" spans="1:2">
      <c r="A5054" s="266" t="s">
        <v>5836</v>
      </c>
    </row>
    <row r="5055" spans="1:2">
      <c r="A5055" s="273" t="s">
        <v>5837</v>
      </c>
      <c r="B5055" s="836">
        <v>45648</v>
      </c>
    </row>
    <row r="5056" spans="1:2">
      <c r="A5056" s="266" t="s">
        <v>5838</v>
      </c>
    </row>
    <row r="5057" spans="1:2">
      <c r="A5057" s="266" t="s">
        <v>5839</v>
      </c>
    </row>
    <row r="5058" spans="1:2">
      <c r="A5058" s="266" t="s">
        <v>5840</v>
      </c>
    </row>
    <row r="5059" spans="1:2">
      <c r="A5059" s="266" t="s">
        <v>5841</v>
      </c>
    </row>
    <row r="5060" spans="1:2">
      <c r="A5060" s="266" t="s">
        <v>5842</v>
      </c>
    </row>
    <row r="5061" spans="1:2">
      <c r="A5061" s="266" t="s">
        <v>5843</v>
      </c>
    </row>
    <row r="5062" spans="1:2">
      <c r="A5062" s="266" t="s">
        <v>5844</v>
      </c>
    </row>
    <row r="5063" spans="1:2">
      <c r="A5063" s="266" t="s">
        <v>5845</v>
      </c>
    </row>
    <row r="5064" spans="1:2">
      <c r="A5064" s="266" t="s">
        <v>5846</v>
      </c>
    </row>
    <row r="5065" spans="1:2">
      <c r="A5065" s="266" t="s">
        <v>5847</v>
      </c>
    </row>
    <row r="5066" spans="1:2">
      <c r="A5066" s="266" t="s">
        <v>5848</v>
      </c>
    </row>
    <row r="5067" spans="1:2">
      <c r="A5067" s="266" t="s">
        <v>5849</v>
      </c>
    </row>
    <row r="5068" spans="1:2">
      <c r="A5068" s="266" t="s">
        <v>5850</v>
      </c>
    </row>
    <row r="5069" spans="1:2">
      <c r="A5069" s="266" t="s">
        <v>5851</v>
      </c>
    </row>
    <row r="5070" spans="1:2">
      <c r="A5070" s="266" t="s">
        <v>5852</v>
      </c>
    </row>
    <row r="5071" spans="1:2" s="273" customFormat="1">
      <c r="A5071" s="266" t="s">
        <v>5853</v>
      </c>
      <c r="B5071" s="831"/>
    </row>
    <row r="5072" spans="1:2">
      <c r="A5072" s="266" t="s">
        <v>5854</v>
      </c>
    </row>
    <row r="5073" spans="1:2">
      <c r="A5073" s="266" t="s">
        <v>5855</v>
      </c>
    </row>
    <row r="5074" spans="1:2">
      <c r="A5074" s="266" t="s">
        <v>5856</v>
      </c>
    </row>
    <row r="5075" spans="1:2">
      <c r="A5075" s="266" t="s">
        <v>5857</v>
      </c>
    </row>
    <row r="5076" spans="1:2">
      <c r="A5076" s="266" t="s">
        <v>5858</v>
      </c>
    </row>
    <row r="5077" spans="1:2">
      <c r="A5077" s="273" t="s">
        <v>5859</v>
      </c>
      <c r="B5077" s="836">
        <v>45648</v>
      </c>
    </row>
    <row r="5078" spans="1:2">
      <c r="A5078" s="273" t="s">
        <v>5860</v>
      </c>
      <c r="B5078" s="836">
        <v>45648</v>
      </c>
    </row>
    <row r="5079" spans="1:2">
      <c r="A5079" s="273" t="s">
        <v>5861</v>
      </c>
      <c r="B5079" s="836">
        <v>45648</v>
      </c>
    </row>
    <row r="5080" spans="1:2">
      <c r="A5080" s="266" t="s">
        <v>5862</v>
      </c>
    </row>
    <row r="5081" spans="1:2">
      <c r="A5081" s="266" t="s">
        <v>5863</v>
      </c>
    </row>
    <row r="5082" spans="1:2">
      <c r="A5082" s="273" t="s">
        <v>5864</v>
      </c>
      <c r="B5082" s="836">
        <v>45648</v>
      </c>
    </row>
    <row r="5083" spans="1:2">
      <c r="A5083" s="266" t="s">
        <v>5865</v>
      </c>
    </row>
    <row r="5084" spans="1:2">
      <c r="A5084" s="266" t="s">
        <v>5866</v>
      </c>
    </row>
    <row r="5085" spans="1:2">
      <c r="A5085" s="266" t="s">
        <v>5867</v>
      </c>
    </row>
    <row r="5086" spans="1:2">
      <c r="A5086" s="266" t="s">
        <v>5868</v>
      </c>
    </row>
    <row r="5087" spans="1:2">
      <c r="A5087" s="266" t="s">
        <v>5869</v>
      </c>
    </row>
    <row r="5088" spans="1:2">
      <c r="A5088" s="266" t="s">
        <v>5870</v>
      </c>
    </row>
    <row r="5089" spans="1:1">
      <c r="A5089" s="266" t="s">
        <v>5871</v>
      </c>
    </row>
    <row r="5090" spans="1:1">
      <c r="A5090" s="266" t="s">
        <v>5872</v>
      </c>
    </row>
    <row r="5091" spans="1:1">
      <c r="A5091" s="266" t="s">
        <v>5873</v>
      </c>
    </row>
    <row r="5092" spans="1:1">
      <c r="A5092" s="266" t="s">
        <v>5874</v>
      </c>
    </row>
    <row r="5093" spans="1:1">
      <c r="A5093" s="266" t="s">
        <v>5875</v>
      </c>
    </row>
    <row r="5094" spans="1:1">
      <c r="A5094" s="266" t="s">
        <v>5876</v>
      </c>
    </row>
    <row r="5095" spans="1:1">
      <c r="A5095" s="266" t="s">
        <v>5877</v>
      </c>
    </row>
    <row r="5096" spans="1:1">
      <c r="A5096" s="266" t="s">
        <v>5878</v>
      </c>
    </row>
    <row r="5097" spans="1:1">
      <c r="A5097" s="266" t="s">
        <v>5879</v>
      </c>
    </row>
    <row r="5098" spans="1:1">
      <c r="A5098" s="266" t="s">
        <v>5880</v>
      </c>
    </row>
    <row r="5099" spans="1:1">
      <c r="A5099" s="266" t="s">
        <v>5881</v>
      </c>
    </row>
    <row r="5100" spans="1:1">
      <c r="A5100" s="266" t="s">
        <v>5882</v>
      </c>
    </row>
    <row r="5101" spans="1:1">
      <c r="A5101" s="266" t="s">
        <v>5883</v>
      </c>
    </row>
    <row r="5102" spans="1:1">
      <c r="A5102" s="266" t="s">
        <v>5884</v>
      </c>
    </row>
    <row r="5103" spans="1:1">
      <c r="A5103" s="266" t="s">
        <v>5885</v>
      </c>
    </row>
    <row r="5104" spans="1:1">
      <c r="A5104" s="266" t="s">
        <v>5886</v>
      </c>
    </row>
    <row r="5105" spans="1:1">
      <c r="A5105" s="837" t="s">
        <v>5887</v>
      </c>
    </row>
    <row r="5106" spans="1:1">
      <c r="A5106" s="266" t="s">
        <v>5888</v>
      </c>
    </row>
    <row r="5107" spans="1:1">
      <c r="A5107" s="266" t="s">
        <v>5889</v>
      </c>
    </row>
    <row r="5108" spans="1:1">
      <c r="A5108" s="266" t="s">
        <v>5890</v>
      </c>
    </row>
    <row r="5109" spans="1:1">
      <c r="A5109" s="266" t="s">
        <v>5891</v>
      </c>
    </row>
    <row r="5110" spans="1:1">
      <c r="A5110" s="266" t="s">
        <v>5892</v>
      </c>
    </row>
    <row r="5111" spans="1:1">
      <c r="A5111" s="266" t="s">
        <v>5893</v>
      </c>
    </row>
    <row r="5112" spans="1:1">
      <c r="A5112" s="266" t="s">
        <v>5894</v>
      </c>
    </row>
    <row r="5113" spans="1:1">
      <c r="A5113" s="266" t="s">
        <v>5895</v>
      </c>
    </row>
    <row r="5114" spans="1:1">
      <c r="A5114" s="266" t="s">
        <v>5896</v>
      </c>
    </row>
    <row r="5115" spans="1:1">
      <c r="A5115" s="266" t="s">
        <v>5897</v>
      </c>
    </row>
    <row r="5116" spans="1:1">
      <c r="A5116" s="266" t="s">
        <v>5898</v>
      </c>
    </row>
    <row r="5117" spans="1:1">
      <c r="A5117" s="266" t="s">
        <v>5899</v>
      </c>
    </row>
    <row r="5118" spans="1:1">
      <c r="A5118" s="266" t="s">
        <v>5900</v>
      </c>
    </row>
    <row r="5119" spans="1:1">
      <c r="A5119" s="266" t="s">
        <v>5901</v>
      </c>
    </row>
    <row r="5120" spans="1:1">
      <c r="A5120" s="266" t="s">
        <v>5902</v>
      </c>
    </row>
    <row r="5121" spans="1:1">
      <c r="A5121" s="266" t="s">
        <v>5903</v>
      </c>
    </row>
    <row r="5122" spans="1:1">
      <c r="A5122" s="266" t="s">
        <v>5904</v>
      </c>
    </row>
    <row r="5123" spans="1:1">
      <c r="A5123" s="266" t="s">
        <v>5905</v>
      </c>
    </row>
    <row r="5124" spans="1:1">
      <c r="A5124" s="266" t="s">
        <v>5906</v>
      </c>
    </row>
    <row r="5125" spans="1:1">
      <c r="A5125" s="266" t="s">
        <v>5907</v>
      </c>
    </row>
    <row r="5126" spans="1:1">
      <c r="A5126" s="266" t="s">
        <v>5908</v>
      </c>
    </row>
    <row r="5127" spans="1:1">
      <c r="A5127" s="837" t="s">
        <v>5909</v>
      </c>
    </row>
    <row r="5128" spans="1:1">
      <c r="A5128" s="266" t="s">
        <v>5910</v>
      </c>
    </row>
    <row r="5129" spans="1:1">
      <c r="A5129" s="266" t="s">
        <v>5911</v>
      </c>
    </row>
    <row r="5130" spans="1:1">
      <c r="A5130" s="266" t="s">
        <v>5912</v>
      </c>
    </row>
    <row r="5131" spans="1:1">
      <c r="A5131" s="266" t="s">
        <v>5913</v>
      </c>
    </row>
    <row r="5132" spans="1:1">
      <c r="A5132" s="266" t="s">
        <v>5914</v>
      </c>
    </row>
    <row r="5133" spans="1:1">
      <c r="A5133" s="266" t="s">
        <v>5915</v>
      </c>
    </row>
    <row r="5134" spans="1:1">
      <c r="A5134" s="266" t="s">
        <v>5916</v>
      </c>
    </row>
    <row r="5135" spans="1:1">
      <c r="A5135" s="266" t="s">
        <v>5917</v>
      </c>
    </row>
    <row r="5136" spans="1:1">
      <c r="A5136" s="266" t="s">
        <v>5918</v>
      </c>
    </row>
    <row r="5137" spans="1:1">
      <c r="A5137" s="266" t="s">
        <v>5919</v>
      </c>
    </row>
    <row r="5138" spans="1:1">
      <c r="A5138" s="266" t="s">
        <v>5920</v>
      </c>
    </row>
    <row r="5139" spans="1:1">
      <c r="A5139" s="266" t="s">
        <v>5921</v>
      </c>
    </row>
    <row r="5140" spans="1:1">
      <c r="A5140" s="266" t="s">
        <v>5922</v>
      </c>
    </row>
    <row r="5141" spans="1:1">
      <c r="A5141" s="266" t="s">
        <v>5923</v>
      </c>
    </row>
    <row r="5142" spans="1:1">
      <c r="A5142" s="266" t="s">
        <v>5924</v>
      </c>
    </row>
    <row r="5143" spans="1:1">
      <c r="A5143" s="266" t="s">
        <v>5925</v>
      </c>
    </row>
    <row r="5144" spans="1:1">
      <c r="A5144" s="266" t="s">
        <v>5926</v>
      </c>
    </row>
    <row r="5145" spans="1:1">
      <c r="A5145" s="266" t="s">
        <v>5927</v>
      </c>
    </row>
    <row r="5146" spans="1:1">
      <c r="A5146" s="266" t="s">
        <v>5928</v>
      </c>
    </row>
    <row r="5147" spans="1:1">
      <c r="A5147" s="266" t="s">
        <v>5929</v>
      </c>
    </row>
    <row r="5148" spans="1:1">
      <c r="A5148" s="266" t="s">
        <v>5930</v>
      </c>
    </row>
    <row r="5149" spans="1:1">
      <c r="A5149" s="266" t="s">
        <v>5931</v>
      </c>
    </row>
    <row r="5150" spans="1:1">
      <c r="A5150" s="266" t="s">
        <v>5932</v>
      </c>
    </row>
    <row r="5151" spans="1:1">
      <c r="A5151" s="266" t="s">
        <v>5933</v>
      </c>
    </row>
    <row r="5152" spans="1:1">
      <c r="A5152" s="266" t="s">
        <v>5934</v>
      </c>
    </row>
    <row r="5153" spans="1:2">
      <c r="A5153" s="266" t="s">
        <v>5935</v>
      </c>
    </row>
    <row r="5154" spans="1:2">
      <c r="A5154" s="266" t="s">
        <v>5936</v>
      </c>
    </row>
    <row r="5155" spans="1:2">
      <c r="A5155" s="266" t="s">
        <v>5937</v>
      </c>
    </row>
    <row r="5156" spans="1:2">
      <c r="A5156" s="266" t="s">
        <v>5938</v>
      </c>
    </row>
    <row r="5157" spans="1:2">
      <c r="A5157" s="266" t="s">
        <v>5939</v>
      </c>
    </row>
    <row r="5158" spans="1:2">
      <c r="A5158" s="266" t="s">
        <v>5940</v>
      </c>
    </row>
    <row r="5159" spans="1:2">
      <c r="A5159" s="266" t="s">
        <v>5941</v>
      </c>
    </row>
    <row r="5160" spans="1:2">
      <c r="A5160" s="266" t="s">
        <v>5942</v>
      </c>
    </row>
    <row r="5161" spans="1:2">
      <c r="A5161" s="273" t="s">
        <v>5943</v>
      </c>
      <c r="B5161" s="836">
        <v>45648</v>
      </c>
    </row>
    <row r="5162" spans="1:2">
      <c r="A5162" s="266" t="s">
        <v>5944</v>
      </c>
    </row>
    <row r="5163" spans="1:2">
      <c r="A5163" s="266" t="s">
        <v>5945</v>
      </c>
    </row>
    <row r="5164" spans="1:2">
      <c r="A5164" s="266" t="s">
        <v>5946</v>
      </c>
    </row>
    <row r="5165" spans="1:2">
      <c r="A5165" s="266" t="s">
        <v>5947</v>
      </c>
    </row>
    <row r="5166" spans="1:2">
      <c r="A5166" s="266" t="s">
        <v>5948</v>
      </c>
    </row>
    <row r="5167" spans="1:2">
      <c r="A5167" s="266" t="s">
        <v>5949</v>
      </c>
    </row>
    <row r="5168" spans="1:2">
      <c r="A5168" s="266" t="s">
        <v>5950</v>
      </c>
    </row>
    <row r="5169" spans="1:2">
      <c r="A5169" s="266" t="s">
        <v>5951</v>
      </c>
    </row>
    <row r="5170" spans="1:2">
      <c r="A5170" s="266" t="s">
        <v>5952</v>
      </c>
    </row>
    <row r="5171" spans="1:2" s="266" customFormat="1">
      <c r="A5171" s="273" t="s">
        <v>5953</v>
      </c>
      <c r="B5171" s="836">
        <v>45467</v>
      </c>
    </row>
    <row r="5172" spans="1:2" s="266" customFormat="1">
      <c r="A5172" s="273" t="s">
        <v>5954</v>
      </c>
      <c r="B5172" s="836">
        <v>45740</v>
      </c>
    </row>
    <row r="5173" spans="1:2">
      <c r="A5173" s="266" t="s">
        <v>5955</v>
      </c>
    </row>
    <row r="5174" spans="1:2">
      <c r="A5174" s="273" t="s">
        <v>5956</v>
      </c>
      <c r="B5174" s="836">
        <v>45648</v>
      </c>
    </row>
    <row r="5175" spans="1:2">
      <c r="A5175" s="266" t="s">
        <v>5957</v>
      </c>
    </row>
    <row r="5176" spans="1:2">
      <c r="A5176" s="273" t="s">
        <v>5958</v>
      </c>
      <c r="B5176" s="836">
        <v>45648</v>
      </c>
    </row>
    <row r="5177" spans="1:2">
      <c r="A5177" s="266" t="s">
        <v>5959</v>
      </c>
    </row>
    <row r="5178" spans="1:2">
      <c r="A5178" s="266" t="s">
        <v>5960</v>
      </c>
    </row>
    <row r="5179" spans="1:2">
      <c r="A5179" s="266" t="s">
        <v>5961</v>
      </c>
    </row>
    <row r="5180" spans="1:2">
      <c r="A5180" s="266" t="s">
        <v>5962</v>
      </c>
    </row>
    <row r="5181" spans="1:2">
      <c r="A5181" s="266" t="s">
        <v>5963</v>
      </c>
    </row>
    <row r="5182" spans="1:2">
      <c r="A5182" s="277" t="s">
        <v>5964</v>
      </c>
    </row>
    <row r="5183" spans="1:2">
      <c r="A5183" s="277" t="s">
        <v>5965</v>
      </c>
    </row>
    <row r="5184" spans="1:2">
      <c r="A5184" s="266" t="s">
        <v>5966</v>
      </c>
    </row>
    <row r="5185" spans="1:2" s="273" customFormat="1">
      <c r="A5185" s="266" t="s">
        <v>5967</v>
      </c>
      <c r="B5185" s="831"/>
    </row>
    <row r="5186" spans="1:2">
      <c r="A5186" s="266" t="s">
        <v>5968</v>
      </c>
    </row>
    <row r="5187" spans="1:2">
      <c r="A5187" s="266" t="s">
        <v>5969</v>
      </c>
    </row>
    <row r="5188" spans="1:2">
      <c r="A5188" s="273" t="s">
        <v>5970</v>
      </c>
      <c r="B5188" s="836">
        <v>45648</v>
      </c>
    </row>
    <row r="5189" spans="1:2">
      <c r="A5189" s="266" t="s">
        <v>5971</v>
      </c>
    </row>
    <row r="5190" spans="1:2">
      <c r="A5190" s="273" t="s">
        <v>5972</v>
      </c>
      <c r="B5190" s="836">
        <v>45648</v>
      </c>
    </row>
    <row r="5191" spans="1:2">
      <c r="A5191" s="266" t="s">
        <v>5973</v>
      </c>
    </row>
    <row r="5192" spans="1:2">
      <c r="A5192" s="266" t="s">
        <v>5974</v>
      </c>
    </row>
    <row r="5193" spans="1:2">
      <c r="A5193" s="266" t="s">
        <v>5975</v>
      </c>
    </row>
    <row r="5194" spans="1:2">
      <c r="A5194" s="838" t="s">
        <v>1084</v>
      </c>
    </row>
    <row r="5195" spans="1:2">
      <c r="A5195" s="266" t="s">
        <v>5976</v>
      </c>
    </row>
    <row r="5196" spans="1:2">
      <c r="A5196" s="277" t="s">
        <v>5977</v>
      </c>
      <c r="B5196" s="835"/>
    </row>
    <row r="5197" spans="1:2">
      <c r="A5197" s="266" t="s">
        <v>5978</v>
      </c>
    </row>
    <row r="5198" spans="1:2">
      <c r="A5198" s="266" t="s">
        <v>5979</v>
      </c>
    </row>
    <row r="5199" spans="1:2">
      <c r="A5199" s="266" t="s">
        <v>5980</v>
      </c>
    </row>
    <row r="5200" spans="1:2">
      <c r="A5200" s="266" t="s">
        <v>5981</v>
      </c>
    </row>
    <row r="5201" spans="1:1">
      <c r="A5201" s="266" t="s">
        <v>5982</v>
      </c>
    </row>
    <row r="5202" spans="1:1">
      <c r="A5202" s="266" t="s">
        <v>5983</v>
      </c>
    </row>
    <row r="5203" spans="1:1">
      <c r="A5203" s="266" t="s">
        <v>5984</v>
      </c>
    </row>
    <row r="5204" spans="1:1">
      <c r="A5204" s="266" t="s">
        <v>5985</v>
      </c>
    </row>
    <row r="5205" spans="1:1">
      <c r="A5205" s="266" t="s">
        <v>5986</v>
      </c>
    </row>
    <row r="5206" spans="1:1">
      <c r="A5206" s="266" t="s">
        <v>5987</v>
      </c>
    </row>
    <row r="5207" spans="1:1">
      <c r="A5207" s="266" t="s">
        <v>5988</v>
      </c>
    </row>
    <row r="5208" spans="1:1">
      <c r="A5208" s="266" t="s">
        <v>5989</v>
      </c>
    </row>
    <row r="5209" spans="1:1">
      <c r="A5209" s="266" t="s">
        <v>5990</v>
      </c>
    </row>
    <row r="5210" spans="1:1">
      <c r="A5210" s="266" t="s">
        <v>5991</v>
      </c>
    </row>
    <row r="5211" spans="1:1">
      <c r="A5211" s="266" t="s">
        <v>5992</v>
      </c>
    </row>
    <row r="5212" spans="1:1">
      <c r="A5212" s="266" t="s">
        <v>5993</v>
      </c>
    </row>
    <row r="5213" spans="1:1">
      <c r="A5213" s="266" t="s">
        <v>5994</v>
      </c>
    </row>
    <row r="5214" spans="1:1">
      <c r="A5214" s="266" t="s">
        <v>5995</v>
      </c>
    </row>
    <row r="5215" spans="1:1">
      <c r="A5215" s="266" t="s">
        <v>5996</v>
      </c>
    </row>
    <row r="5216" spans="1:1">
      <c r="A5216" s="266" t="s">
        <v>5997</v>
      </c>
    </row>
    <row r="5217" spans="1:1">
      <c r="A5217" s="266" t="s">
        <v>5998</v>
      </c>
    </row>
    <row r="5218" spans="1:1">
      <c r="A5218" s="266" t="s">
        <v>5999</v>
      </c>
    </row>
    <row r="5219" spans="1:1">
      <c r="A5219" s="266" t="s">
        <v>6000</v>
      </c>
    </row>
    <row r="5220" spans="1:1">
      <c r="A5220" s="266" t="s">
        <v>6001</v>
      </c>
    </row>
    <row r="5221" spans="1:1">
      <c r="A5221" s="266" t="s">
        <v>6002</v>
      </c>
    </row>
    <row r="5222" spans="1:1">
      <c r="A5222" s="266" t="s">
        <v>6003</v>
      </c>
    </row>
    <row r="5223" spans="1:1">
      <c r="A5223" s="266" t="s">
        <v>6004</v>
      </c>
    </row>
    <row r="5224" spans="1:1">
      <c r="A5224" s="266" t="s">
        <v>6005</v>
      </c>
    </row>
    <row r="5225" spans="1:1">
      <c r="A5225" s="266" t="s">
        <v>6006</v>
      </c>
    </row>
    <row r="5226" spans="1:1">
      <c r="A5226" s="266" t="s">
        <v>6007</v>
      </c>
    </row>
    <row r="5227" spans="1:1">
      <c r="A5227" s="266" t="s">
        <v>6008</v>
      </c>
    </row>
    <row r="5228" spans="1:1">
      <c r="A5228" s="266" t="s">
        <v>6009</v>
      </c>
    </row>
    <row r="5229" spans="1:1">
      <c r="A5229" s="266" t="s">
        <v>6010</v>
      </c>
    </row>
    <row r="5230" spans="1:1">
      <c r="A5230" s="266" t="s">
        <v>6011</v>
      </c>
    </row>
    <row r="5231" spans="1:1">
      <c r="A5231" s="266" t="s">
        <v>6012</v>
      </c>
    </row>
    <row r="5232" spans="1:1">
      <c r="A5232" s="266" t="s">
        <v>6013</v>
      </c>
    </row>
    <row r="5233" spans="1:1">
      <c r="A5233" s="266" t="s">
        <v>6014</v>
      </c>
    </row>
    <row r="5234" spans="1:1">
      <c r="A5234" s="266" t="s">
        <v>6015</v>
      </c>
    </row>
    <row r="5235" spans="1:1">
      <c r="A5235" s="266" t="s">
        <v>6016</v>
      </c>
    </row>
    <row r="5236" spans="1:1">
      <c r="A5236" s="266" t="s">
        <v>6017</v>
      </c>
    </row>
    <row r="5237" spans="1:1">
      <c r="A5237" s="266" t="s">
        <v>6018</v>
      </c>
    </row>
    <row r="5238" spans="1:1">
      <c r="A5238" s="266" t="s">
        <v>6019</v>
      </c>
    </row>
    <row r="5239" spans="1:1">
      <c r="A5239" s="266" t="s">
        <v>6020</v>
      </c>
    </row>
    <row r="5240" spans="1:1">
      <c r="A5240" s="266" t="s">
        <v>6021</v>
      </c>
    </row>
    <row r="5241" spans="1:1">
      <c r="A5241" s="266" t="s">
        <v>6022</v>
      </c>
    </row>
    <row r="5242" spans="1:1">
      <c r="A5242" s="266" t="s">
        <v>6023</v>
      </c>
    </row>
    <row r="5243" spans="1:1">
      <c r="A5243" s="266" t="s">
        <v>6024</v>
      </c>
    </row>
    <row r="5244" spans="1:1">
      <c r="A5244" s="266" t="s">
        <v>6025</v>
      </c>
    </row>
    <row r="5245" spans="1:1">
      <c r="A5245" s="266" t="s">
        <v>6026</v>
      </c>
    </row>
    <row r="5246" spans="1:1">
      <c r="A5246" s="266" t="s">
        <v>6027</v>
      </c>
    </row>
    <row r="5247" spans="1:1">
      <c r="A5247" s="266" t="s">
        <v>6028</v>
      </c>
    </row>
    <row r="5248" spans="1:1">
      <c r="A5248" s="266" t="s">
        <v>6029</v>
      </c>
    </row>
    <row r="5249" spans="1:1">
      <c r="A5249" s="266" t="s">
        <v>6030</v>
      </c>
    </row>
    <row r="5250" spans="1:1">
      <c r="A5250" s="266" t="s">
        <v>6031</v>
      </c>
    </row>
    <row r="5251" spans="1:1">
      <c r="A5251" s="266" t="s">
        <v>6032</v>
      </c>
    </row>
    <row r="5252" spans="1:1">
      <c r="A5252" s="266" t="s">
        <v>6033</v>
      </c>
    </row>
    <row r="5253" spans="1:1">
      <c r="A5253" s="266" t="s">
        <v>6034</v>
      </c>
    </row>
    <row r="5254" spans="1:1">
      <c r="A5254" s="266" t="s">
        <v>6035</v>
      </c>
    </row>
    <row r="5255" spans="1:1">
      <c r="A5255" s="266" t="s">
        <v>6036</v>
      </c>
    </row>
    <row r="5256" spans="1:1">
      <c r="A5256" s="266" t="s">
        <v>6037</v>
      </c>
    </row>
    <row r="5257" spans="1:1">
      <c r="A5257" s="266" t="s">
        <v>6038</v>
      </c>
    </row>
    <row r="5258" spans="1:1">
      <c r="A5258" s="266" t="s">
        <v>6039</v>
      </c>
    </row>
    <row r="5259" spans="1:1">
      <c r="A5259" s="266" t="s">
        <v>6040</v>
      </c>
    </row>
    <row r="5260" spans="1:1">
      <c r="A5260" s="266" t="s">
        <v>6041</v>
      </c>
    </row>
    <row r="5261" spans="1:1">
      <c r="A5261" s="266" t="s">
        <v>6042</v>
      </c>
    </row>
    <row r="5262" spans="1:1">
      <c r="A5262" s="266" t="s">
        <v>6043</v>
      </c>
    </row>
    <row r="5263" spans="1:1">
      <c r="A5263" s="266" t="s">
        <v>6044</v>
      </c>
    </row>
    <row r="5264" spans="1:1">
      <c r="A5264" s="266" t="s">
        <v>6045</v>
      </c>
    </row>
    <row r="5265" spans="1:1">
      <c r="A5265" s="266" t="s">
        <v>6046</v>
      </c>
    </row>
    <row r="5266" spans="1:1">
      <c r="A5266" s="266" t="s">
        <v>6047</v>
      </c>
    </row>
    <row r="5267" spans="1:1">
      <c r="A5267" s="266" t="s">
        <v>6048</v>
      </c>
    </row>
    <row r="5268" spans="1:1">
      <c r="A5268" s="266" t="s">
        <v>6049</v>
      </c>
    </row>
    <row r="5269" spans="1:1">
      <c r="A5269" s="266" t="s">
        <v>6050</v>
      </c>
    </row>
    <row r="5270" spans="1:1">
      <c r="A5270" s="266" t="s">
        <v>6051</v>
      </c>
    </row>
    <row r="5271" spans="1:1">
      <c r="A5271" s="266" t="s">
        <v>6052</v>
      </c>
    </row>
    <row r="5272" spans="1:1">
      <c r="A5272" s="266" t="s">
        <v>6053</v>
      </c>
    </row>
    <row r="5273" spans="1:1">
      <c r="A5273" s="266" t="s">
        <v>6054</v>
      </c>
    </row>
    <row r="5274" spans="1:1">
      <c r="A5274" s="266" t="s">
        <v>6055</v>
      </c>
    </row>
    <row r="5275" spans="1:1">
      <c r="A5275" s="266" t="s">
        <v>6056</v>
      </c>
    </row>
    <row r="5276" spans="1:1">
      <c r="A5276" s="266" t="s">
        <v>6057</v>
      </c>
    </row>
    <row r="5277" spans="1:1">
      <c r="A5277" s="266" t="s">
        <v>6058</v>
      </c>
    </row>
    <row r="5278" spans="1:1">
      <c r="A5278" s="266" t="s">
        <v>6059</v>
      </c>
    </row>
    <row r="5279" spans="1:1">
      <c r="A5279" s="266" t="s">
        <v>6060</v>
      </c>
    </row>
    <row r="5280" spans="1:1">
      <c r="A5280" s="266" t="s">
        <v>6061</v>
      </c>
    </row>
    <row r="5281" spans="1:2">
      <c r="A5281" s="266" t="s">
        <v>6062</v>
      </c>
    </row>
    <row r="5282" spans="1:2">
      <c r="A5282" s="266" t="s">
        <v>6063</v>
      </c>
    </row>
    <row r="5283" spans="1:2">
      <c r="A5283" s="266" t="s">
        <v>6064</v>
      </c>
    </row>
    <row r="5284" spans="1:2">
      <c r="A5284" s="266" t="s">
        <v>6065</v>
      </c>
    </row>
    <row r="5285" spans="1:2">
      <c r="A5285" s="266" t="s">
        <v>6066</v>
      </c>
    </row>
    <row r="5286" spans="1:2">
      <c r="A5286" s="266" t="s">
        <v>6067</v>
      </c>
    </row>
    <row r="5287" spans="1:2">
      <c r="A5287" s="266" t="s">
        <v>6068</v>
      </c>
    </row>
    <row r="5288" spans="1:2">
      <c r="A5288" s="266" t="s">
        <v>6069</v>
      </c>
    </row>
    <row r="5289" spans="1:2">
      <c r="A5289" s="266" t="s">
        <v>6070</v>
      </c>
    </row>
    <row r="5290" spans="1:2">
      <c r="A5290" s="266" t="s">
        <v>6071</v>
      </c>
    </row>
    <row r="5291" spans="1:2">
      <c r="A5291" s="266" t="s">
        <v>6072</v>
      </c>
    </row>
    <row r="5292" spans="1:2">
      <c r="A5292" s="266" t="s">
        <v>6073</v>
      </c>
    </row>
    <row r="5293" spans="1:2">
      <c r="A5293" s="266" t="s">
        <v>6074</v>
      </c>
    </row>
    <row r="5294" spans="1:2">
      <c r="A5294" s="266" t="s">
        <v>6075</v>
      </c>
    </row>
    <row r="5295" spans="1:2">
      <c r="A5295" s="273" t="s">
        <v>6076</v>
      </c>
      <c r="B5295" s="836">
        <v>45740</v>
      </c>
    </row>
    <row r="5296" spans="1:2">
      <c r="A5296" s="266" t="s">
        <v>6077</v>
      </c>
    </row>
    <row r="5297" spans="1:2">
      <c r="A5297" s="273" t="s">
        <v>6078</v>
      </c>
      <c r="B5297" s="836">
        <v>45740</v>
      </c>
    </row>
    <row r="5298" spans="1:2">
      <c r="A5298" s="266" t="s">
        <v>6079</v>
      </c>
    </row>
    <row r="5299" spans="1:2">
      <c r="A5299" s="266" t="s">
        <v>6080</v>
      </c>
    </row>
    <row r="5300" spans="1:2">
      <c r="A5300" s="266" t="s">
        <v>6081</v>
      </c>
    </row>
    <row r="5301" spans="1:2">
      <c r="A5301" s="273" t="s">
        <v>6082</v>
      </c>
      <c r="B5301" s="836">
        <v>45740</v>
      </c>
    </row>
    <row r="5302" spans="1:2">
      <c r="A5302" s="266" t="s">
        <v>6083</v>
      </c>
    </row>
    <row r="5303" spans="1:2">
      <c r="A5303" s="266" t="s">
        <v>6084</v>
      </c>
    </row>
    <row r="5304" spans="1:2">
      <c r="A5304" s="266" t="s">
        <v>6085</v>
      </c>
    </row>
    <row r="5305" spans="1:2">
      <c r="A5305" s="266" t="s">
        <v>6086</v>
      </c>
    </row>
    <row r="5306" spans="1:2">
      <c r="A5306" s="266" t="s">
        <v>6087</v>
      </c>
    </row>
    <row r="5307" spans="1:2">
      <c r="A5307" s="266" t="s">
        <v>6088</v>
      </c>
    </row>
    <row r="5308" spans="1:2">
      <c r="A5308" s="273" t="s">
        <v>6089</v>
      </c>
      <c r="B5308" s="836">
        <v>45740</v>
      </c>
    </row>
    <row r="5309" spans="1:2">
      <c r="A5309" s="266" t="s">
        <v>6090</v>
      </c>
    </row>
    <row r="5310" spans="1:2">
      <c r="A5310" s="266" t="s">
        <v>6091</v>
      </c>
    </row>
    <row r="5311" spans="1:2">
      <c r="A5311" s="266" t="s">
        <v>6092</v>
      </c>
    </row>
    <row r="5312" spans="1:2">
      <c r="A5312" s="266" t="s">
        <v>6093</v>
      </c>
    </row>
    <row r="5313" spans="1:2">
      <c r="A5313" s="266" t="s">
        <v>6094</v>
      </c>
    </row>
    <row r="5314" spans="1:2">
      <c r="A5314" s="273" t="s">
        <v>6095</v>
      </c>
      <c r="B5314" s="836">
        <v>45740</v>
      </c>
    </row>
    <row r="5315" spans="1:2">
      <c r="A5315" s="273" t="s">
        <v>6096</v>
      </c>
      <c r="B5315" s="836">
        <v>45740</v>
      </c>
    </row>
    <row r="5316" spans="1:2">
      <c r="A5316" s="266" t="s">
        <v>6097</v>
      </c>
    </row>
    <row r="5317" spans="1:2">
      <c r="A5317" s="266" t="s">
        <v>6098</v>
      </c>
    </row>
    <row r="5318" spans="1:2">
      <c r="A5318" s="266" t="s">
        <v>6099</v>
      </c>
    </row>
    <row r="5319" spans="1:2">
      <c r="A5319" s="266" t="s">
        <v>6100</v>
      </c>
    </row>
    <row r="5320" spans="1:2">
      <c r="A5320" s="273" t="s">
        <v>6101</v>
      </c>
      <c r="B5320" s="836">
        <v>45740</v>
      </c>
    </row>
    <row r="5321" spans="1:2">
      <c r="A5321" s="266" t="s">
        <v>6102</v>
      </c>
    </row>
    <row r="5322" spans="1:2">
      <c r="A5322" s="266" t="s">
        <v>6103</v>
      </c>
    </row>
    <row r="5323" spans="1:2">
      <c r="A5323" s="273" t="s">
        <v>6104</v>
      </c>
      <c r="B5323" s="836">
        <v>45740</v>
      </c>
    </row>
    <row r="5324" spans="1:2">
      <c r="A5324" s="266" t="s">
        <v>6105</v>
      </c>
    </row>
    <row r="5325" spans="1:2">
      <c r="A5325" s="266" t="s">
        <v>6106</v>
      </c>
    </row>
    <row r="5326" spans="1:2">
      <c r="A5326" s="266" t="s">
        <v>6107</v>
      </c>
    </row>
    <row r="5327" spans="1:2">
      <c r="A5327" s="266" t="s">
        <v>6108</v>
      </c>
    </row>
    <row r="5328" spans="1:2">
      <c r="A5328" s="273" t="s">
        <v>6109</v>
      </c>
      <c r="B5328" s="836">
        <v>45740</v>
      </c>
    </row>
    <row r="5329" spans="1:2">
      <c r="A5329" s="266" t="s">
        <v>6110</v>
      </c>
    </row>
    <row r="5330" spans="1:2">
      <c r="A5330" s="266" t="s">
        <v>6111</v>
      </c>
    </row>
    <row r="5331" spans="1:2">
      <c r="A5331" s="273" t="s">
        <v>6112</v>
      </c>
      <c r="B5331" s="836">
        <v>45740</v>
      </c>
    </row>
    <row r="5332" spans="1:2">
      <c r="A5332" s="266" t="s">
        <v>6113</v>
      </c>
    </row>
    <row r="5333" spans="1:2">
      <c r="A5333" s="266" t="s">
        <v>6114</v>
      </c>
    </row>
    <row r="5334" spans="1:2">
      <c r="A5334" s="273" t="s">
        <v>6115</v>
      </c>
      <c r="B5334" s="836">
        <v>45740</v>
      </c>
    </row>
    <row r="5335" spans="1:2">
      <c r="A5335" s="273" t="s">
        <v>6116</v>
      </c>
      <c r="B5335" s="836">
        <v>45740</v>
      </c>
    </row>
    <row r="5336" spans="1:2">
      <c r="A5336" s="266" t="s">
        <v>6117</v>
      </c>
    </row>
    <row r="5337" spans="1:2">
      <c r="A5337" s="266" t="s">
        <v>6118</v>
      </c>
    </row>
    <row r="5338" spans="1:2">
      <c r="A5338" s="266" t="s">
        <v>6119</v>
      </c>
    </row>
    <row r="5339" spans="1:2">
      <c r="A5339" s="266" t="s">
        <v>6120</v>
      </c>
    </row>
    <row r="5340" spans="1:2">
      <c r="A5340" s="273" t="s">
        <v>6121</v>
      </c>
      <c r="B5340" s="836">
        <v>45740</v>
      </c>
    </row>
    <row r="5341" spans="1:2">
      <c r="A5341" s="273" t="s">
        <v>6122</v>
      </c>
      <c r="B5341" s="836">
        <v>45740</v>
      </c>
    </row>
    <row r="5342" spans="1:2">
      <c r="A5342" s="266" t="s">
        <v>6123</v>
      </c>
    </row>
    <row r="5343" spans="1:2">
      <c r="A5343" s="266" t="s">
        <v>6124</v>
      </c>
    </row>
    <row r="5344" spans="1:2">
      <c r="A5344" s="266" t="s">
        <v>6125</v>
      </c>
    </row>
    <row r="5345" spans="1:1">
      <c r="A5345" s="266" t="s">
        <v>6126</v>
      </c>
    </row>
    <row r="5346" spans="1:1">
      <c r="A5346" s="266" t="s">
        <v>6127</v>
      </c>
    </row>
    <row r="5347" spans="1:1">
      <c r="A5347" s="266" t="s">
        <v>6128</v>
      </c>
    </row>
    <row r="5348" spans="1:1">
      <c r="A5348" s="266" t="s">
        <v>6129</v>
      </c>
    </row>
    <row r="5349" spans="1:1">
      <c r="A5349" s="266" t="s">
        <v>6130</v>
      </c>
    </row>
    <row r="5350" spans="1:1">
      <c r="A5350" s="266" t="s">
        <v>6131</v>
      </c>
    </row>
    <row r="5351" spans="1:1">
      <c r="A5351" s="266" t="s">
        <v>6132</v>
      </c>
    </row>
    <row r="5352" spans="1:1">
      <c r="A5352" s="266" t="s">
        <v>6133</v>
      </c>
    </row>
    <row r="5353" spans="1:1">
      <c r="A5353" s="266" t="s">
        <v>6134</v>
      </c>
    </row>
    <row r="5354" spans="1:1">
      <c r="A5354" s="266" t="s">
        <v>6135</v>
      </c>
    </row>
    <row r="5355" spans="1:1">
      <c r="A5355" s="266" t="s">
        <v>6136</v>
      </c>
    </row>
    <row r="5356" spans="1:1">
      <c r="A5356" s="266" t="s">
        <v>6137</v>
      </c>
    </row>
    <row r="5357" spans="1:1">
      <c r="A5357" s="266" t="s">
        <v>6138</v>
      </c>
    </row>
    <row r="5358" spans="1:1">
      <c r="A5358" s="266" t="s">
        <v>6139</v>
      </c>
    </row>
    <row r="5359" spans="1:1">
      <c r="A5359" s="266" t="s">
        <v>6140</v>
      </c>
    </row>
    <row r="5360" spans="1:1">
      <c r="A5360" s="266" t="s">
        <v>6141</v>
      </c>
    </row>
    <row r="5361" spans="1:2">
      <c r="A5361" s="266" t="s">
        <v>6142</v>
      </c>
    </row>
    <row r="5362" spans="1:2">
      <c r="A5362" s="266" t="s">
        <v>6143</v>
      </c>
    </row>
    <row r="5363" spans="1:2">
      <c r="A5363" s="266" t="s">
        <v>6144</v>
      </c>
    </row>
    <row r="5364" spans="1:2">
      <c r="A5364" s="266" t="s">
        <v>6145</v>
      </c>
    </row>
    <row r="5365" spans="1:2">
      <c r="A5365" s="266" t="s">
        <v>6146</v>
      </c>
    </row>
    <row r="5366" spans="1:2">
      <c r="A5366" s="266" t="s">
        <v>6147</v>
      </c>
    </row>
    <row r="5367" spans="1:2" s="266" customFormat="1">
      <c r="A5367" s="266" t="s">
        <v>6148</v>
      </c>
      <c r="B5367" s="831"/>
    </row>
    <row r="5368" spans="1:2">
      <c r="A5368" s="273" t="s">
        <v>6149</v>
      </c>
      <c r="B5368" s="836">
        <v>45740</v>
      </c>
    </row>
    <row r="5369" spans="1:2">
      <c r="A5369" s="266" t="s">
        <v>6150</v>
      </c>
    </row>
    <row r="5370" spans="1:2">
      <c r="A5370" s="266" t="s">
        <v>6151</v>
      </c>
    </row>
    <row r="5371" spans="1:2">
      <c r="A5371" s="266" t="s">
        <v>6152</v>
      </c>
    </row>
    <row r="5372" spans="1:2">
      <c r="A5372" s="266" t="s">
        <v>6153</v>
      </c>
    </row>
    <row r="5373" spans="1:2">
      <c r="A5373" s="266" t="s">
        <v>6154</v>
      </c>
    </row>
    <row r="5374" spans="1:2">
      <c r="A5374" s="266" t="s">
        <v>6155</v>
      </c>
    </row>
    <row r="5375" spans="1:2">
      <c r="A5375" s="266" t="s">
        <v>6156</v>
      </c>
    </row>
    <row r="5376" spans="1:2">
      <c r="A5376" s="266" t="s">
        <v>6157</v>
      </c>
    </row>
    <row r="5377" spans="1:2">
      <c r="A5377" s="266" t="s">
        <v>6158</v>
      </c>
    </row>
    <row r="5378" spans="1:2">
      <c r="A5378" s="277" t="s">
        <v>6159</v>
      </c>
    </row>
    <row r="5379" spans="1:2">
      <c r="A5379" s="266" t="s">
        <v>6160</v>
      </c>
    </row>
    <row r="5380" spans="1:2">
      <c r="A5380" s="266" t="s">
        <v>6161</v>
      </c>
    </row>
    <row r="5381" spans="1:2">
      <c r="A5381" s="266" t="s">
        <v>6162</v>
      </c>
    </row>
    <row r="5382" spans="1:2">
      <c r="A5382" s="266" t="s">
        <v>6163</v>
      </c>
    </row>
    <row r="5383" spans="1:2">
      <c r="A5383" s="266" t="s">
        <v>6164</v>
      </c>
    </row>
    <row r="5384" spans="1:2">
      <c r="A5384" s="273" t="s">
        <v>6165</v>
      </c>
      <c r="B5384" s="836">
        <v>45740</v>
      </c>
    </row>
    <row r="5385" spans="1:2">
      <c r="A5385" s="266" t="s">
        <v>6166</v>
      </c>
    </row>
    <row r="5386" spans="1:2">
      <c r="A5386" s="266" t="s">
        <v>6167</v>
      </c>
    </row>
    <row r="5387" spans="1:2">
      <c r="A5387" s="266" t="s">
        <v>6168</v>
      </c>
    </row>
    <row r="5388" spans="1:2">
      <c r="A5388" s="273" t="s">
        <v>6169</v>
      </c>
      <c r="B5388" s="836">
        <v>45740</v>
      </c>
    </row>
    <row r="5389" spans="1:2">
      <c r="A5389" s="266" t="s">
        <v>6170</v>
      </c>
    </row>
    <row r="5390" spans="1:2">
      <c r="A5390" s="266" t="s">
        <v>6171</v>
      </c>
    </row>
    <row r="5391" spans="1:2">
      <c r="A5391" s="266" t="s">
        <v>6172</v>
      </c>
    </row>
    <row r="5392" spans="1:2">
      <c r="A5392" s="266" t="s">
        <v>6173</v>
      </c>
    </row>
    <row r="5393" spans="1:1">
      <c r="A5393" s="266" t="s">
        <v>6174</v>
      </c>
    </row>
    <row r="5394" spans="1:1">
      <c r="A5394" s="266" t="s">
        <v>6175</v>
      </c>
    </row>
    <row r="5395" spans="1:1">
      <c r="A5395" s="266" t="s">
        <v>6176</v>
      </c>
    </row>
    <row r="5396" spans="1:1">
      <c r="A5396" s="266" t="s">
        <v>6177</v>
      </c>
    </row>
    <row r="5397" spans="1:1">
      <c r="A5397" s="266" t="s">
        <v>6178</v>
      </c>
    </row>
    <row r="5398" spans="1:1">
      <c r="A5398" s="266" t="s">
        <v>6179</v>
      </c>
    </row>
    <row r="5399" spans="1:1">
      <c r="A5399" s="266" t="s">
        <v>6180</v>
      </c>
    </row>
    <row r="5400" spans="1:1">
      <c r="A5400" s="266" t="s">
        <v>6181</v>
      </c>
    </row>
    <row r="5401" spans="1:1">
      <c r="A5401" s="266" t="s">
        <v>6182</v>
      </c>
    </row>
    <row r="5402" spans="1:1">
      <c r="A5402" s="266" t="s">
        <v>6183</v>
      </c>
    </row>
    <row r="5403" spans="1:1">
      <c r="A5403" s="266" t="s">
        <v>6184</v>
      </c>
    </row>
    <row r="5404" spans="1:1">
      <c r="A5404" s="266" t="s">
        <v>6185</v>
      </c>
    </row>
    <row r="5405" spans="1:1">
      <c r="A5405" s="266" t="s">
        <v>6186</v>
      </c>
    </row>
    <row r="5406" spans="1:1">
      <c r="A5406" s="266" t="s">
        <v>6187</v>
      </c>
    </row>
    <row r="5407" spans="1:1">
      <c r="A5407" s="266" t="s">
        <v>6188</v>
      </c>
    </row>
    <row r="5408" spans="1:1">
      <c r="A5408" s="266" t="s">
        <v>6189</v>
      </c>
    </row>
    <row r="5409" spans="1:1">
      <c r="A5409" s="266" t="s">
        <v>6190</v>
      </c>
    </row>
    <row r="5410" spans="1:1">
      <c r="A5410" s="266" t="s">
        <v>6191</v>
      </c>
    </row>
    <row r="5411" spans="1:1">
      <c r="A5411" s="266" t="s">
        <v>6192</v>
      </c>
    </row>
    <row r="5412" spans="1:1">
      <c r="A5412" s="266" t="s">
        <v>6193</v>
      </c>
    </row>
    <row r="5413" spans="1:1">
      <c r="A5413" s="266" t="s">
        <v>6194</v>
      </c>
    </row>
    <row r="5414" spans="1:1">
      <c r="A5414" s="266" t="s">
        <v>6195</v>
      </c>
    </row>
    <row r="5415" spans="1:1">
      <c r="A5415" s="266" t="s">
        <v>6196</v>
      </c>
    </row>
    <row r="5416" spans="1:1">
      <c r="A5416" s="266" t="s">
        <v>6197</v>
      </c>
    </row>
    <row r="5417" spans="1:1">
      <c r="A5417" s="266" t="s">
        <v>6198</v>
      </c>
    </row>
    <row r="5418" spans="1:1">
      <c r="A5418" s="266" t="s">
        <v>6199</v>
      </c>
    </row>
    <row r="5419" spans="1:1">
      <c r="A5419" s="266" t="s">
        <v>6200</v>
      </c>
    </row>
    <row r="5420" spans="1:1">
      <c r="A5420" s="266" t="s">
        <v>6201</v>
      </c>
    </row>
    <row r="5421" spans="1:1">
      <c r="A5421" s="266" t="s">
        <v>6202</v>
      </c>
    </row>
    <row r="5422" spans="1:1">
      <c r="A5422" s="266" t="s">
        <v>6203</v>
      </c>
    </row>
    <row r="5423" spans="1:1">
      <c r="A5423" s="266" t="s">
        <v>6204</v>
      </c>
    </row>
    <row r="5424" spans="1:1">
      <c r="A5424" s="266" t="s">
        <v>6205</v>
      </c>
    </row>
    <row r="5425" spans="1:2">
      <c r="A5425" s="266" t="s">
        <v>6206</v>
      </c>
    </row>
    <row r="5426" spans="1:2">
      <c r="A5426" s="266" t="s">
        <v>6207</v>
      </c>
    </row>
    <row r="5427" spans="1:2">
      <c r="A5427" s="266" t="s">
        <v>6208</v>
      </c>
    </row>
    <row r="5428" spans="1:2">
      <c r="A5428" s="266" t="s">
        <v>6209</v>
      </c>
    </row>
    <row r="5429" spans="1:2">
      <c r="A5429" s="266" t="s">
        <v>6210</v>
      </c>
    </row>
    <row r="5430" spans="1:2">
      <c r="A5430" s="266" t="s">
        <v>6211</v>
      </c>
    </row>
    <row r="5431" spans="1:2">
      <c r="A5431" s="266" t="s">
        <v>6212</v>
      </c>
    </row>
    <row r="5432" spans="1:2">
      <c r="A5432" s="266" t="s">
        <v>6213</v>
      </c>
    </row>
    <row r="5433" spans="1:2">
      <c r="A5433" s="266" t="s">
        <v>6214</v>
      </c>
    </row>
    <row r="5434" spans="1:2">
      <c r="A5434" s="266" t="s">
        <v>6215</v>
      </c>
    </row>
    <row r="5435" spans="1:2">
      <c r="A5435" s="266" t="s">
        <v>6216</v>
      </c>
    </row>
    <row r="5436" spans="1:2">
      <c r="A5436" s="273" t="s">
        <v>6217</v>
      </c>
      <c r="B5436" s="836">
        <v>45553</v>
      </c>
    </row>
    <row r="5437" spans="1:2">
      <c r="A5437" s="266" t="s">
        <v>6218</v>
      </c>
    </row>
    <row r="5438" spans="1:2">
      <c r="A5438" s="266" t="s">
        <v>6219</v>
      </c>
    </row>
    <row r="5439" spans="1:2">
      <c r="A5439" s="266" t="s">
        <v>6220</v>
      </c>
    </row>
    <row r="5440" spans="1:2">
      <c r="A5440" s="266" t="s">
        <v>6221</v>
      </c>
    </row>
    <row r="5441" spans="1:2">
      <c r="A5441" s="266" t="s">
        <v>6222</v>
      </c>
    </row>
    <row r="5442" spans="1:2">
      <c r="A5442" s="266" t="s">
        <v>6223</v>
      </c>
    </row>
    <row r="5443" spans="1:2">
      <c r="A5443" s="266" t="s">
        <v>6224</v>
      </c>
    </row>
    <row r="5444" spans="1:2">
      <c r="A5444" s="273" t="s">
        <v>6225</v>
      </c>
      <c r="B5444" s="836">
        <v>45650</v>
      </c>
    </row>
    <row r="5445" spans="1:2">
      <c r="A5445" s="277" t="s">
        <v>6226</v>
      </c>
      <c r="B5445" s="835"/>
    </row>
    <row r="5446" spans="1:2">
      <c r="A5446" s="277" t="s">
        <v>6227</v>
      </c>
      <c r="B5446" s="835"/>
    </row>
    <row r="5447" spans="1:2">
      <c r="A5447" s="277" t="s">
        <v>6228</v>
      </c>
      <c r="B5447" s="835"/>
    </row>
    <row r="5448" spans="1:2">
      <c r="A5448" s="277" t="s">
        <v>6229</v>
      </c>
      <c r="B5448" s="835"/>
    </row>
    <row r="5449" spans="1:2">
      <c r="A5449" s="277" t="s">
        <v>6230</v>
      </c>
      <c r="B5449" s="835"/>
    </row>
    <row r="5450" spans="1:2">
      <c r="A5450" s="277" t="s">
        <v>6231</v>
      </c>
      <c r="B5450" s="835"/>
    </row>
    <row r="5451" spans="1:2" s="266" customFormat="1">
      <c r="A5451" s="277" t="s">
        <v>6232</v>
      </c>
      <c r="B5451" s="835"/>
    </row>
    <row r="5452" spans="1:2" s="266" customFormat="1">
      <c r="A5452" s="277" t="s">
        <v>6233</v>
      </c>
      <c r="B5452" s="835"/>
    </row>
    <row r="5453" spans="1:2" s="266" customFormat="1">
      <c r="A5453" s="277" t="s">
        <v>6234</v>
      </c>
      <c r="B5453" s="835"/>
    </row>
    <row r="5454" spans="1:2" s="266" customFormat="1">
      <c r="A5454" s="277" t="s">
        <v>6235</v>
      </c>
      <c r="B5454" s="835"/>
    </row>
    <row r="5455" spans="1:2" s="266" customFormat="1">
      <c r="A5455" s="277" t="s">
        <v>6236</v>
      </c>
      <c r="B5455" s="835"/>
    </row>
    <row r="5456" spans="1:2" s="266" customFormat="1">
      <c r="A5456" s="277" t="s">
        <v>6237</v>
      </c>
      <c r="B5456" s="835"/>
    </row>
    <row r="5457" spans="1:2" s="266" customFormat="1">
      <c r="A5457" s="277" t="s">
        <v>6238</v>
      </c>
      <c r="B5457" s="835"/>
    </row>
    <row r="5458" spans="1:2">
      <c r="A5458" s="277" t="s">
        <v>6239</v>
      </c>
      <c r="B5458" s="835"/>
    </row>
    <row r="5459" spans="1:2" s="266" customFormat="1">
      <c r="A5459" s="277" t="s">
        <v>6240</v>
      </c>
      <c r="B5459" s="835"/>
    </row>
    <row r="5460" spans="1:2">
      <c r="A5460" s="277" t="s">
        <v>6241</v>
      </c>
      <c r="B5460" s="835"/>
    </row>
    <row r="5461" spans="1:2" s="266" customFormat="1">
      <c r="A5461" s="277" t="s">
        <v>6242</v>
      </c>
      <c r="B5461" s="835"/>
    </row>
    <row r="5462" spans="1:2">
      <c r="A5462" s="277" t="s">
        <v>6243</v>
      </c>
      <c r="B5462" s="835"/>
    </row>
    <row r="5463" spans="1:2">
      <c r="A5463" s="277" t="s">
        <v>6244</v>
      </c>
      <c r="B5463" s="835"/>
    </row>
    <row r="5464" spans="1:2">
      <c r="A5464" s="277" t="s">
        <v>6245</v>
      </c>
      <c r="B5464" s="835"/>
    </row>
    <row r="5465" spans="1:2">
      <c r="A5465" s="277" t="s">
        <v>6246</v>
      </c>
      <c r="B5465" s="835"/>
    </row>
    <row r="5466" spans="1:2">
      <c r="A5466" s="277" t="s">
        <v>6247</v>
      </c>
      <c r="B5466" s="835"/>
    </row>
    <row r="5467" spans="1:2" s="266" customFormat="1">
      <c r="A5467" s="277" t="s">
        <v>6248</v>
      </c>
      <c r="B5467" s="835"/>
    </row>
    <row r="5468" spans="1:2">
      <c r="A5468" s="273" t="s">
        <v>6249</v>
      </c>
      <c r="B5468" s="836">
        <v>45740</v>
      </c>
    </row>
    <row r="5469" spans="1:2" s="266" customFormat="1">
      <c r="A5469" s="277" t="s">
        <v>6250</v>
      </c>
      <c r="B5469" s="835"/>
    </row>
    <row r="5470" spans="1:2" s="266" customFormat="1">
      <c r="A5470" s="277" t="s">
        <v>6251</v>
      </c>
      <c r="B5470" s="835"/>
    </row>
    <row r="5471" spans="1:2" s="266" customFormat="1">
      <c r="A5471" s="277" t="s">
        <v>6252</v>
      </c>
      <c r="B5471" s="835"/>
    </row>
    <row r="5472" spans="1:2" s="266" customFormat="1">
      <c r="A5472" s="277" t="s">
        <v>6253</v>
      </c>
      <c r="B5472" s="835"/>
    </row>
    <row r="5473" spans="1:2" s="266" customFormat="1">
      <c r="A5473" s="277" t="s">
        <v>6254</v>
      </c>
      <c r="B5473" s="835"/>
    </row>
    <row r="5474" spans="1:2">
      <c r="A5474" s="277" t="s">
        <v>6255</v>
      </c>
      <c r="B5474" s="835"/>
    </row>
    <row r="5475" spans="1:2">
      <c r="A5475" s="277" t="s">
        <v>6256</v>
      </c>
      <c r="B5475" s="835"/>
    </row>
    <row r="5476" spans="1:2">
      <c r="A5476" s="277" t="s">
        <v>6257</v>
      </c>
      <c r="B5476" s="835"/>
    </row>
    <row r="5477" spans="1:2">
      <c r="A5477" s="277" t="s">
        <v>6258</v>
      </c>
      <c r="B5477" s="835"/>
    </row>
    <row r="5478" spans="1:2">
      <c r="A5478" s="277" t="s">
        <v>6259</v>
      </c>
      <c r="B5478" s="835"/>
    </row>
    <row r="5479" spans="1:2">
      <c r="A5479" s="277" t="s">
        <v>6260</v>
      </c>
      <c r="B5479" s="835"/>
    </row>
    <row r="5480" spans="1:2">
      <c r="A5480" s="277" t="s">
        <v>6261</v>
      </c>
      <c r="B5480" s="835"/>
    </row>
    <row r="5481" spans="1:2">
      <c r="A5481" s="277" t="s">
        <v>6262</v>
      </c>
      <c r="B5481" s="835"/>
    </row>
    <row r="5482" spans="1:2">
      <c r="A5482" s="277" t="s">
        <v>6263</v>
      </c>
      <c r="B5482" s="835"/>
    </row>
    <row r="5483" spans="1:2">
      <c r="A5483" s="277" t="s">
        <v>6264</v>
      </c>
      <c r="B5483" s="835"/>
    </row>
    <row r="5484" spans="1:2">
      <c r="A5484" s="277" t="s">
        <v>6265</v>
      </c>
      <c r="B5484" s="835"/>
    </row>
    <row r="5485" spans="1:2">
      <c r="A5485" s="277" t="s">
        <v>6266</v>
      </c>
      <c r="B5485" s="835"/>
    </row>
    <row r="5486" spans="1:2">
      <c r="A5486" s="277" t="s">
        <v>6267</v>
      </c>
      <c r="B5486" s="835"/>
    </row>
    <row r="5487" spans="1:2">
      <c r="A5487" s="277" t="s">
        <v>6268</v>
      </c>
      <c r="B5487" s="835"/>
    </row>
    <row r="5488" spans="1:2" s="266" customFormat="1">
      <c r="A5488" s="277" t="s">
        <v>6269</v>
      </c>
      <c r="B5488" s="835"/>
    </row>
    <row r="5489" spans="1:2" s="266" customFormat="1">
      <c r="A5489" s="277" t="s">
        <v>6270</v>
      </c>
      <c r="B5489" s="835"/>
    </row>
    <row r="5490" spans="1:2" s="266" customFormat="1">
      <c r="A5490" s="277" t="s">
        <v>6271</v>
      </c>
      <c r="B5490" s="835"/>
    </row>
    <row r="5491" spans="1:2" s="266" customFormat="1">
      <c r="A5491" s="277" t="s">
        <v>6272</v>
      </c>
      <c r="B5491" s="835"/>
    </row>
    <row r="5492" spans="1:2" s="266" customFormat="1">
      <c r="A5492" s="277" t="s">
        <v>6273</v>
      </c>
      <c r="B5492" s="835"/>
    </row>
    <row r="5493" spans="1:2" s="266" customFormat="1">
      <c r="A5493" s="277" t="s">
        <v>6274</v>
      </c>
      <c r="B5493" s="835"/>
    </row>
    <row r="5494" spans="1:2" s="266" customFormat="1">
      <c r="A5494" s="277" t="s">
        <v>6275</v>
      </c>
      <c r="B5494" s="835"/>
    </row>
    <row r="5495" spans="1:2" s="266" customFormat="1">
      <c r="A5495" s="277" t="s">
        <v>6276</v>
      </c>
      <c r="B5495" s="835"/>
    </row>
    <row r="5496" spans="1:2" s="266" customFormat="1">
      <c r="A5496" s="277" t="s">
        <v>6277</v>
      </c>
      <c r="B5496" s="835"/>
    </row>
    <row r="5497" spans="1:2" s="266" customFormat="1">
      <c r="A5497" s="277" t="s">
        <v>6278</v>
      </c>
      <c r="B5497" s="835"/>
    </row>
    <row r="5498" spans="1:2" s="266" customFormat="1">
      <c r="A5498" s="277" t="s">
        <v>6279</v>
      </c>
      <c r="B5498" s="835"/>
    </row>
    <row r="5499" spans="1:2" s="266" customFormat="1">
      <c r="A5499" s="277" t="s">
        <v>6280</v>
      </c>
      <c r="B5499" s="835"/>
    </row>
    <row r="5500" spans="1:2" s="266" customFormat="1">
      <c r="A5500" s="277" t="s">
        <v>6281</v>
      </c>
      <c r="B5500" s="835"/>
    </row>
    <row r="5501" spans="1:2" s="266" customFormat="1">
      <c r="A5501" s="277" t="s">
        <v>6282</v>
      </c>
      <c r="B5501" s="835"/>
    </row>
    <row r="5502" spans="1:2" s="266" customFormat="1">
      <c r="A5502" s="277" t="s">
        <v>6283</v>
      </c>
      <c r="B5502" s="835"/>
    </row>
    <row r="5503" spans="1:2" s="266" customFormat="1">
      <c r="A5503" s="277" t="s">
        <v>6284</v>
      </c>
      <c r="B5503" s="835"/>
    </row>
    <row r="5504" spans="1:2" s="266" customFormat="1">
      <c r="A5504" s="277" t="s">
        <v>6285</v>
      </c>
      <c r="B5504" s="835"/>
    </row>
    <row r="5505" spans="1:2" s="266" customFormat="1">
      <c r="A5505" s="277" t="s">
        <v>6286</v>
      </c>
      <c r="B5505" s="835"/>
    </row>
    <row r="5506" spans="1:2" s="266" customFormat="1">
      <c r="A5506" s="277" t="s">
        <v>6287</v>
      </c>
      <c r="B5506" s="835"/>
    </row>
    <row r="5507" spans="1:2" s="266" customFormat="1">
      <c r="A5507" s="277" t="s">
        <v>6288</v>
      </c>
      <c r="B5507" s="835"/>
    </row>
    <row r="5508" spans="1:2" s="266" customFormat="1">
      <c r="A5508" s="277" t="s">
        <v>6289</v>
      </c>
      <c r="B5508" s="835"/>
    </row>
    <row r="5509" spans="1:2" s="266" customFormat="1">
      <c r="A5509" s="277" t="s">
        <v>6290</v>
      </c>
      <c r="B5509" s="835"/>
    </row>
    <row r="5510" spans="1:2">
      <c r="A5510" s="277" t="s">
        <v>6291</v>
      </c>
      <c r="B5510" s="835"/>
    </row>
    <row r="5511" spans="1:2">
      <c r="A5511" s="277" t="s">
        <v>6292</v>
      </c>
      <c r="B5511" s="835"/>
    </row>
    <row r="5512" spans="1:2">
      <c r="A5512" s="277" t="s">
        <v>6293</v>
      </c>
      <c r="B5512" s="835"/>
    </row>
    <row r="5513" spans="1:2">
      <c r="A5513" s="277" t="s">
        <v>6294</v>
      </c>
      <c r="B5513" s="835"/>
    </row>
    <row r="5514" spans="1:2">
      <c r="A5514" s="277" t="s">
        <v>6295</v>
      </c>
      <c r="B5514" s="835"/>
    </row>
    <row r="5515" spans="1:2">
      <c r="A5515" s="277" t="s">
        <v>6296</v>
      </c>
      <c r="B5515" s="835"/>
    </row>
    <row r="5516" spans="1:2">
      <c r="A5516" s="277" t="s">
        <v>6297</v>
      </c>
      <c r="B5516" s="835"/>
    </row>
    <row r="5517" spans="1:2">
      <c r="A5517" s="277" t="s">
        <v>6298</v>
      </c>
      <c r="B5517" s="835"/>
    </row>
    <row r="5518" spans="1:2">
      <c r="A5518" s="277" t="s">
        <v>6299</v>
      </c>
      <c r="B5518" s="835"/>
    </row>
    <row r="5519" spans="1:2">
      <c r="A5519" s="277" t="s">
        <v>6300</v>
      </c>
      <c r="B5519" s="835"/>
    </row>
    <row r="5520" spans="1:2">
      <c r="A5520" s="277" t="s">
        <v>6301</v>
      </c>
      <c r="B5520" s="835"/>
    </row>
    <row r="5521" spans="1:2">
      <c r="A5521" s="273" t="s">
        <v>6302</v>
      </c>
      <c r="B5521" s="836">
        <v>45559</v>
      </c>
    </row>
    <row r="5522" spans="1:2">
      <c r="A5522" s="266" t="s">
        <v>6303</v>
      </c>
    </row>
    <row r="5523" spans="1:2">
      <c r="A5523" s="266" t="s">
        <v>6304</v>
      </c>
    </row>
    <row r="5524" spans="1:2">
      <c r="A5524" s="266" t="s">
        <v>6305</v>
      </c>
    </row>
    <row r="5525" spans="1:2">
      <c r="A5525" s="266" t="s">
        <v>6306</v>
      </c>
    </row>
    <row r="5526" spans="1:2">
      <c r="A5526" s="266" t="s">
        <v>6307</v>
      </c>
    </row>
    <row r="5527" spans="1:2">
      <c r="A5527" s="266" t="s">
        <v>6308</v>
      </c>
    </row>
    <row r="5528" spans="1:2">
      <c r="A5528" s="266" t="s">
        <v>6309</v>
      </c>
    </row>
    <row r="5529" spans="1:2">
      <c r="A5529" s="266" t="s">
        <v>6310</v>
      </c>
    </row>
    <row r="5530" spans="1:2">
      <c r="A5530" s="266" t="s">
        <v>6311</v>
      </c>
    </row>
    <row r="5531" spans="1:2">
      <c r="A5531" s="266" t="s">
        <v>6312</v>
      </c>
    </row>
    <row r="5532" spans="1:2">
      <c r="A5532" s="266" t="s">
        <v>6313</v>
      </c>
    </row>
    <row r="5533" spans="1:2">
      <c r="A5533" s="266" t="s">
        <v>6314</v>
      </c>
    </row>
    <row r="5534" spans="1:2">
      <c r="A5534" s="266" t="s">
        <v>6315</v>
      </c>
    </row>
    <row r="5535" spans="1:2">
      <c r="A5535" s="266" t="s">
        <v>6316</v>
      </c>
    </row>
    <row r="5536" spans="1:2">
      <c r="A5536" s="266" t="s">
        <v>6317</v>
      </c>
    </row>
    <row r="5537" spans="1:2">
      <c r="A5537" s="266" t="s">
        <v>6318</v>
      </c>
    </row>
    <row r="5538" spans="1:2">
      <c r="A5538" s="266" t="s">
        <v>6319</v>
      </c>
    </row>
    <row r="5539" spans="1:2">
      <c r="A5539" s="266" t="s">
        <v>6320</v>
      </c>
    </row>
    <row r="5540" spans="1:2">
      <c r="A5540" s="266" t="s">
        <v>6321</v>
      </c>
    </row>
    <row r="5541" spans="1:2">
      <c r="A5541" s="266" t="s">
        <v>6322</v>
      </c>
    </row>
    <row r="5542" spans="1:2">
      <c r="A5542" s="266" t="s">
        <v>6323</v>
      </c>
    </row>
    <row r="5543" spans="1:2">
      <c r="A5543" s="266" t="s">
        <v>6324</v>
      </c>
    </row>
    <row r="5544" spans="1:2">
      <c r="A5544" s="266" t="s">
        <v>6325</v>
      </c>
    </row>
    <row r="5545" spans="1:2">
      <c r="A5545" s="273" t="s">
        <v>6326</v>
      </c>
      <c r="B5545" s="836">
        <v>45559</v>
      </c>
    </row>
    <row r="5546" spans="1:2">
      <c r="A5546" s="273" t="s">
        <v>6327</v>
      </c>
      <c r="B5546" s="836">
        <v>45924</v>
      </c>
    </row>
    <row r="5547" spans="1:2">
      <c r="A5547" s="266" t="s">
        <v>6328</v>
      </c>
    </row>
    <row r="5548" spans="1:2">
      <c r="A5548" s="266" t="s">
        <v>6329</v>
      </c>
    </row>
    <row r="5549" spans="1:2">
      <c r="A5549" s="266" t="s">
        <v>6330</v>
      </c>
    </row>
    <row r="5550" spans="1:2">
      <c r="A5550" s="266" t="s">
        <v>6331</v>
      </c>
    </row>
    <row r="5551" spans="1:2">
      <c r="A5551" s="837" t="s">
        <v>6332</v>
      </c>
    </row>
    <row r="5552" spans="1:2">
      <c r="A5552" s="266" t="s">
        <v>6333</v>
      </c>
    </row>
    <row r="5553" spans="1:1">
      <c r="A5553" s="266" t="s">
        <v>6334</v>
      </c>
    </row>
    <row r="5554" spans="1:1">
      <c r="A5554" s="266" t="s">
        <v>6335</v>
      </c>
    </row>
    <row r="5555" spans="1:1">
      <c r="A5555" s="266" t="s">
        <v>6336</v>
      </c>
    </row>
    <row r="5556" spans="1:1">
      <c r="A5556" s="266" t="s">
        <v>6337</v>
      </c>
    </row>
    <row r="5557" spans="1:1">
      <c r="A5557" s="266" t="s">
        <v>6338</v>
      </c>
    </row>
    <row r="5558" spans="1:1">
      <c r="A5558" s="266" t="s">
        <v>6339</v>
      </c>
    </row>
    <row r="5559" spans="1:1">
      <c r="A5559" s="266" t="s">
        <v>6340</v>
      </c>
    </row>
    <row r="5560" spans="1:1">
      <c r="A5560" s="266" t="s">
        <v>6341</v>
      </c>
    </row>
    <row r="5561" spans="1:1">
      <c r="A5561" s="266" t="s">
        <v>6342</v>
      </c>
    </row>
    <row r="5562" spans="1:1">
      <c r="A5562" s="266" t="s">
        <v>6343</v>
      </c>
    </row>
    <row r="5563" spans="1:1">
      <c r="A5563" s="266" t="s">
        <v>6344</v>
      </c>
    </row>
    <row r="5564" spans="1:1">
      <c r="A5564" s="266" t="s">
        <v>6345</v>
      </c>
    </row>
    <row r="5565" spans="1:1">
      <c r="A5565" s="266" t="s">
        <v>6346</v>
      </c>
    </row>
    <row r="5566" spans="1:1">
      <c r="A5566" s="266" t="s">
        <v>6347</v>
      </c>
    </row>
    <row r="5567" spans="1:1">
      <c r="A5567" s="266" t="s">
        <v>6348</v>
      </c>
    </row>
    <row r="5568" spans="1:1">
      <c r="A5568" s="266" t="s">
        <v>6349</v>
      </c>
    </row>
    <row r="5569" spans="1:1">
      <c r="A5569" s="266" t="s">
        <v>6350</v>
      </c>
    </row>
    <row r="5570" spans="1:1">
      <c r="A5570" s="266" t="s">
        <v>6351</v>
      </c>
    </row>
    <row r="5571" spans="1:1">
      <c r="A5571" s="266" t="s">
        <v>6352</v>
      </c>
    </row>
    <row r="5572" spans="1:1">
      <c r="A5572" s="266" t="s">
        <v>6353</v>
      </c>
    </row>
    <row r="5573" spans="1:1">
      <c r="A5573" s="266" t="s">
        <v>6354</v>
      </c>
    </row>
    <row r="5574" spans="1:1">
      <c r="A5574" s="266" t="s">
        <v>6355</v>
      </c>
    </row>
    <row r="5575" spans="1:1">
      <c r="A5575" s="266" t="s">
        <v>6356</v>
      </c>
    </row>
    <row r="5576" spans="1:1">
      <c r="A5576" s="266" t="s">
        <v>6357</v>
      </c>
    </row>
    <row r="5577" spans="1:1">
      <c r="A5577" s="266" t="s">
        <v>6358</v>
      </c>
    </row>
    <row r="5578" spans="1:1">
      <c r="A5578" s="266" t="s">
        <v>6359</v>
      </c>
    </row>
    <row r="5579" spans="1:1">
      <c r="A5579" s="266" t="s">
        <v>6360</v>
      </c>
    </row>
    <row r="5580" spans="1:1">
      <c r="A5580" s="266" t="s">
        <v>6361</v>
      </c>
    </row>
    <row r="5581" spans="1:1">
      <c r="A5581" s="266" t="s">
        <v>6362</v>
      </c>
    </row>
    <row r="5582" spans="1:1">
      <c r="A5582" s="266" t="s">
        <v>6363</v>
      </c>
    </row>
    <row r="5583" spans="1:1">
      <c r="A5583" s="266" t="s">
        <v>6364</v>
      </c>
    </row>
    <row r="5584" spans="1:1">
      <c r="A5584" s="266" t="s">
        <v>6365</v>
      </c>
    </row>
    <row r="5585" spans="1:2">
      <c r="A5585" s="266" t="s">
        <v>6366</v>
      </c>
    </row>
    <row r="5586" spans="1:2">
      <c r="A5586" s="266" t="s">
        <v>6367</v>
      </c>
    </row>
    <row r="5587" spans="1:2">
      <c r="A5587" s="266" t="s">
        <v>6368</v>
      </c>
    </row>
    <row r="5588" spans="1:2">
      <c r="A5588" s="266" t="s">
        <v>6369</v>
      </c>
    </row>
    <row r="5589" spans="1:2">
      <c r="A5589" s="266" t="s">
        <v>6370</v>
      </c>
    </row>
    <row r="5590" spans="1:2">
      <c r="A5590" s="266" t="s">
        <v>6371</v>
      </c>
    </row>
    <row r="5591" spans="1:2">
      <c r="A5591" s="266" t="s">
        <v>6372</v>
      </c>
    </row>
    <row r="5592" spans="1:2">
      <c r="A5592" s="266" t="s">
        <v>6373</v>
      </c>
    </row>
    <row r="5593" spans="1:2">
      <c r="A5593" s="273" t="s">
        <v>6374</v>
      </c>
      <c r="B5593" s="836">
        <v>45740</v>
      </c>
    </row>
    <row r="5594" spans="1:2">
      <c r="A5594" s="266" t="s">
        <v>6375</v>
      </c>
    </row>
    <row r="5595" spans="1:2">
      <c r="A5595" s="266" t="s">
        <v>6376</v>
      </c>
    </row>
    <row r="5596" spans="1:2">
      <c r="A5596" s="266" t="s">
        <v>6377</v>
      </c>
    </row>
    <row r="5597" spans="1:2">
      <c r="A5597" s="266" t="s">
        <v>6378</v>
      </c>
    </row>
    <row r="5598" spans="1:2">
      <c r="A5598" s="266" t="s">
        <v>6379</v>
      </c>
    </row>
    <row r="5599" spans="1:2">
      <c r="A5599" s="266" t="s">
        <v>6380</v>
      </c>
    </row>
    <row r="5600" spans="1:2">
      <c r="A5600" s="266" t="s">
        <v>6381</v>
      </c>
    </row>
    <row r="5601" spans="1:1">
      <c r="A5601" s="266" t="s">
        <v>6382</v>
      </c>
    </row>
    <row r="5602" spans="1:1">
      <c r="A5602" s="266" t="s">
        <v>6383</v>
      </c>
    </row>
    <row r="5603" spans="1:1">
      <c r="A5603" s="266" t="s">
        <v>6384</v>
      </c>
    </row>
    <row r="5604" spans="1:1">
      <c r="A5604" s="266" t="s">
        <v>6385</v>
      </c>
    </row>
    <row r="5605" spans="1:1">
      <c r="A5605" s="266" t="s">
        <v>6386</v>
      </c>
    </row>
    <row r="5606" spans="1:1">
      <c r="A5606" s="266" t="s">
        <v>6387</v>
      </c>
    </row>
    <row r="5607" spans="1:1">
      <c r="A5607" s="266" t="s">
        <v>6388</v>
      </c>
    </row>
    <row r="5608" spans="1:1">
      <c r="A5608" s="266" t="s">
        <v>6389</v>
      </c>
    </row>
    <row r="5609" spans="1:1">
      <c r="A5609" s="266" t="s">
        <v>6390</v>
      </c>
    </row>
    <row r="5610" spans="1:1">
      <c r="A5610" s="838" t="s">
        <v>1084</v>
      </c>
    </row>
    <row r="5611" spans="1:1">
      <c r="A5611" s="266" t="s">
        <v>6391</v>
      </c>
    </row>
    <row r="5612" spans="1:1">
      <c r="A5612" s="266" t="s">
        <v>6392</v>
      </c>
    </row>
    <row r="5613" spans="1:1">
      <c r="A5613" s="266" t="s">
        <v>6393</v>
      </c>
    </row>
    <row r="5614" spans="1:1">
      <c r="A5614" s="266" t="s">
        <v>6394</v>
      </c>
    </row>
    <row r="5615" spans="1:1">
      <c r="A5615" s="266" t="s">
        <v>6395</v>
      </c>
    </row>
    <row r="5616" spans="1:1">
      <c r="A5616" s="266" t="s">
        <v>6396</v>
      </c>
    </row>
    <row r="5617" spans="1:1">
      <c r="A5617" s="266" t="s">
        <v>6397</v>
      </c>
    </row>
    <row r="5618" spans="1:1">
      <c r="A5618" s="266" t="s">
        <v>6398</v>
      </c>
    </row>
    <row r="5619" spans="1:1">
      <c r="A5619" s="266" t="s">
        <v>6399</v>
      </c>
    </row>
    <row r="5620" spans="1:1">
      <c r="A5620" s="266" t="s">
        <v>6400</v>
      </c>
    </row>
    <row r="5621" spans="1:1">
      <c r="A5621" s="266" t="s">
        <v>6401</v>
      </c>
    </row>
    <row r="5622" spans="1:1">
      <c r="A5622" s="266" t="s">
        <v>6402</v>
      </c>
    </row>
    <row r="5623" spans="1:1">
      <c r="A5623" s="266" t="s">
        <v>6403</v>
      </c>
    </row>
    <row r="5624" spans="1:1">
      <c r="A5624" s="266" t="s">
        <v>6404</v>
      </c>
    </row>
    <row r="5625" spans="1:1">
      <c r="A5625" s="266" t="s">
        <v>6405</v>
      </c>
    </row>
    <row r="5626" spans="1:1">
      <c r="A5626" s="266" t="s">
        <v>6406</v>
      </c>
    </row>
    <row r="5627" spans="1:1">
      <c r="A5627" s="266" t="s">
        <v>6407</v>
      </c>
    </row>
    <row r="5628" spans="1:1">
      <c r="A5628" s="266" t="s">
        <v>6408</v>
      </c>
    </row>
    <row r="5629" spans="1:1">
      <c r="A5629" s="266" t="s">
        <v>6409</v>
      </c>
    </row>
    <row r="5630" spans="1:1">
      <c r="A5630" s="266" t="s">
        <v>6410</v>
      </c>
    </row>
    <row r="5631" spans="1:1">
      <c r="A5631" s="266" t="s">
        <v>6411</v>
      </c>
    </row>
    <row r="5632" spans="1:1">
      <c r="A5632" s="266" t="s">
        <v>6412</v>
      </c>
    </row>
    <row r="5633" spans="1:1">
      <c r="A5633" s="266" t="s">
        <v>6413</v>
      </c>
    </row>
    <row r="5634" spans="1:1">
      <c r="A5634" s="266" t="s">
        <v>6414</v>
      </c>
    </row>
    <row r="5635" spans="1:1">
      <c r="A5635" s="266" t="s">
        <v>6415</v>
      </c>
    </row>
    <row r="5636" spans="1:1">
      <c r="A5636" s="266" t="s">
        <v>6416</v>
      </c>
    </row>
    <row r="5637" spans="1:1">
      <c r="A5637" s="266" t="s">
        <v>6417</v>
      </c>
    </row>
    <row r="5638" spans="1:1">
      <c r="A5638" s="266" t="s">
        <v>6418</v>
      </c>
    </row>
    <row r="5639" spans="1:1">
      <c r="A5639" s="266" t="s">
        <v>6419</v>
      </c>
    </row>
    <row r="5640" spans="1:1">
      <c r="A5640" s="266" t="s">
        <v>6420</v>
      </c>
    </row>
    <row r="5641" spans="1:1">
      <c r="A5641" s="266" t="s">
        <v>6421</v>
      </c>
    </row>
    <row r="5642" spans="1:1">
      <c r="A5642" s="266" t="s">
        <v>6422</v>
      </c>
    </row>
    <row r="5643" spans="1:1">
      <c r="A5643" s="266" t="s">
        <v>6423</v>
      </c>
    </row>
    <row r="5644" spans="1:1">
      <c r="A5644" s="266" t="s">
        <v>6424</v>
      </c>
    </row>
    <row r="5645" spans="1:1">
      <c r="A5645" s="266" t="s">
        <v>6425</v>
      </c>
    </row>
    <row r="5646" spans="1:1">
      <c r="A5646" s="266" t="s">
        <v>6426</v>
      </c>
    </row>
    <row r="5647" spans="1:1">
      <c r="A5647" s="266" t="s">
        <v>6427</v>
      </c>
    </row>
    <row r="5648" spans="1:1">
      <c r="A5648" s="266" t="s">
        <v>6428</v>
      </c>
    </row>
    <row r="5649" spans="1:2">
      <c r="A5649" s="266" t="s">
        <v>6429</v>
      </c>
    </row>
    <row r="5650" spans="1:2">
      <c r="A5650" s="266" t="s">
        <v>6430</v>
      </c>
    </row>
    <row r="5651" spans="1:2">
      <c r="A5651" s="266" t="s">
        <v>6431</v>
      </c>
    </row>
    <row r="5652" spans="1:2">
      <c r="A5652" s="266" t="s">
        <v>6432</v>
      </c>
    </row>
    <row r="5653" spans="1:2">
      <c r="A5653" s="266" t="s">
        <v>6433</v>
      </c>
    </row>
    <row r="5654" spans="1:2">
      <c r="A5654" s="266" t="s">
        <v>6434</v>
      </c>
    </row>
    <row r="5655" spans="1:2">
      <c r="A5655" s="266" t="s">
        <v>6435</v>
      </c>
    </row>
    <row r="5656" spans="1:2">
      <c r="A5656" s="275" t="s">
        <v>6436</v>
      </c>
      <c r="B5656" s="831">
        <v>45701</v>
      </c>
    </row>
    <row r="5657" spans="1:2">
      <c r="A5657" s="266" t="s">
        <v>6437</v>
      </c>
    </row>
    <row r="5658" spans="1:2">
      <c r="A5658" s="266" t="s">
        <v>6438</v>
      </c>
    </row>
    <row r="5659" spans="1:2">
      <c r="A5659" s="266" t="s">
        <v>6439</v>
      </c>
    </row>
    <row r="5660" spans="1:2">
      <c r="A5660" s="266" t="s">
        <v>6440</v>
      </c>
    </row>
    <row r="5661" spans="1:2">
      <c r="A5661" s="266" t="s">
        <v>6441</v>
      </c>
    </row>
    <row r="5662" spans="1:2">
      <c r="A5662" s="266" t="s">
        <v>6442</v>
      </c>
    </row>
    <row r="5663" spans="1:2">
      <c r="A5663" s="266" t="s">
        <v>6443</v>
      </c>
    </row>
    <row r="5664" spans="1:2">
      <c r="A5664" s="266" t="s">
        <v>6444</v>
      </c>
    </row>
    <row r="5665" spans="1:2">
      <c r="A5665" s="266" t="s">
        <v>6445</v>
      </c>
    </row>
    <row r="5666" spans="1:2">
      <c r="A5666" s="266" t="s">
        <v>6446</v>
      </c>
    </row>
    <row r="5667" spans="1:2">
      <c r="A5667" s="266" t="s">
        <v>6447</v>
      </c>
    </row>
    <row r="5668" spans="1:2">
      <c r="A5668" s="266" t="s">
        <v>6448</v>
      </c>
    </row>
    <row r="5669" spans="1:2">
      <c r="A5669" s="266" t="s">
        <v>6449</v>
      </c>
    </row>
    <row r="5670" spans="1:2">
      <c r="A5670" s="275" t="s">
        <v>6450</v>
      </c>
      <c r="B5670" s="831">
        <v>45832</v>
      </c>
    </row>
    <row r="5671" spans="1:2">
      <c r="A5671" s="266" t="s">
        <v>6451</v>
      </c>
    </row>
    <row r="5672" spans="1:2">
      <c r="A5672" s="266" t="s">
        <v>6452</v>
      </c>
    </row>
    <row r="5673" spans="1:2">
      <c r="A5673" s="266" t="s">
        <v>6453</v>
      </c>
    </row>
    <row r="5674" spans="1:2">
      <c r="A5674" s="266" t="s">
        <v>6454</v>
      </c>
    </row>
    <row r="5675" spans="1:2">
      <c r="A5675" s="266" t="s">
        <v>6455</v>
      </c>
    </row>
    <row r="5676" spans="1:2">
      <c r="A5676" s="266" t="s">
        <v>6456</v>
      </c>
    </row>
    <row r="5677" spans="1:2">
      <c r="A5677" s="266" t="s">
        <v>6457</v>
      </c>
    </row>
    <row r="5678" spans="1:2">
      <c r="A5678" s="266" t="s">
        <v>6458</v>
      </c>
    </row>
    <row r="5679" spans="1:2">
      <c r="A5679" s="266" t="s">
        <v>6459</v>
      </c>
    </row>
    <row r="5680" spans="1:2">
      <c r="A5680" s="266" t="s">
        <v>6460</v>
      </c>
    </row>
    <row r="5681" spans="1:2">
      <c r="A5681" s="266" t="s">
        <v>6461</v>
      </c>
    </row>
    <row r="5682" spans="1:2">
      <c r="A5682" s="266" t="s">
        <v>6462</v>
      </c>
    </row>
    <row r="5683" spans="1:2">
      <c r="A5683" s="266" t="s">
        <v>6463</v>
      </c>
    </row>
    <row r="5684" spans="1:2">
      <c r="A5684" s="266" t="s">
        <v>6464</v>
      </c>
    </row>
    <row r="5685" spans="1:2">
      <c r="A5685" s="266" t="s">
        <v>6465</v>
      </c>
    </row>
    <row r="5686" spans="1:2">
      <c r="A5686" s="266" t="s">
        <v>6466</v>
      </c>
    </row>
    <row r="5687" spans="1:2">
      <c r="A5687" s="266" t="s">
        <v>6467</v>
      </c>
    </row>
    <row r="5688" spans="1:2">
      <c r="A5688" s="275" t="s">
        <v>6468</v>
      </c>
      <c r="B5688" s="831">
        <v>45829</v>
      </c>
    </row>
    <row r="5689" spans="1:2">
      <c r="A5689" s="266" t="s">
        <v>6469</v>
      </c>
    </row>
    <row r="5690" spans="1:2">
      <c r="A5690" s="266" t="s">
        <v>6470</v>
      </c>
    </row>
    <row r="5691" spans="1:2">
      <c r="A5691" s="266" t="s">
        <v>6471</v>
      </c>
    </row>
    <row r="5692" spans="1:2">
      <c r="A5692" s="266" t="s">
        <v>6472</v>
      </c>
    </row>
    <row r="5693" spans="1:2">
      <c r="A5693" s="266" t="s">
        <v>6473</v>
      </c>
    </row>
    <row r="5694" spans="1:2">
      <c r="A5694" s="266" t="s">
        <v>6474</v>
      </c>
    </row>
    <row r="5695" spans="1:2">
      <c r="A5695" s="266" t="s">
        <v>6475</v>
      </c>
    </row>
    <row r="5696" spans="1:2">
      <c r="A5696" s="266" t="s">
        <v>6476</v>
      </c>
    </row>
    <row r="5697" spans="1:1">
      <c r="A5697" s="266" t="s">
        <v>6477</v>
      </c>
    </row>
    <row r="5698" spans="1:1">
      <c r="A5698" s="266" t="s">
        <v>6478</v>
      </c>
    </row>
    <row r="5699" spans="1:1">
      <c r="A5699" s="266" t="s">
        <v>6479</v>
      </c>
    </row>
    <row r="5700" spans="1:1">
      <c r="A5700" s="266" t="s">
        <v>6480</v>
      </c>
    </row>
    <row r="5701" spans="1:1">
      <c r="A5701" s="266" t="s">
        <v>6481</v>
      </c>
    </row>
    <row r="5702" spans="1:1">
      <c r="A5702" s="266" t="s">
        <v>6482</v>
      </c>
    </row>
    <row r="5703" spans="1:1">
      <c r="A5703" s="266" t="s">
        <v>6483</v>
      </c>
    </row>
    <row r="5704" spans="1:1">
      <c r="A5704" s="266" t="s">
        <v>6484</v>
      </c>
    </row>
    <row r="5705" spans="1:1">
      <c r="A5705" s="266" t="s">
        <v>6485</v>
      </c>
    </row>
    <row r="5706" spans="1:1">
      <c r="A5706" s="266" t="s">
        <v>6486</v>
      </c>
    </row>
    <row r="5707" spans="1:1">
      <c r="A5707" s="266" t="s">
        <v>6487</v>
      </c>
    </row>
    <row r="5708" spans="1:1">
      <c r="A5708" s="266" t="s">
        <v>6488</v>
      </c>
    </row>
    <row r="5709" spans="1:1">
      <c r="A5709" s="266" t="s">
        <v>6489</v>
      </c>
    </row>
    <row r="5710" spans="1:1">
      <c r="A5710" s="266" t="s">
        <v>6490</v>
      </c>
    </row>
    <row r="5711" spans="1:1">
      <c r="A5711" s="266" t="s">
        <v>6491</v>
      </c>
    </row>
    <row r="5712" spans="1:1">
      <c r="A5712" s="266" t="s">
        <v>6492</v>
      </c>
    </row>
    <row r="5713" spans="1:2">
      <c r="A5713" s="275" t="s">
        <v>6493</v>
      </c>
      <c r="B5713" s="831">
        <v>45917</v>
      </c>
    </row>
    <row r="5714" spans="1:2">
      <c r="A5714" s="266" t="s">
        <v>6494</v>
      </c>
    </row>
    <row r="5715" spans="1:2">
      <c r="A5715" s="266" t="s">
        <v>6495</v>
      </c>
    </row>
    <row r="5716" spans="1:2">
      <c r="A5716" s="266" t="s">
        <v>6496</v>
      </c>
    </row>
    <row r="5717" spans="1:2">
      <c r="A5717" s="266" t="s">
        <v>6497</v>
      </c>
    </row>
    <row r="5718" spans="1:2">
      <c r="A5718" s="266" t="s">
        <v>6498</v>
      </c>
    </row>
    <row r="5719" spans="1:2">
      <c r="A5719" s="266" t="s">
        <v>6499</v>
      </c>
    </row>
    <row r="5720" spans="1:2">
      <c r="A5720" s="266" t="s">
        <v>6500</v>
      </c>
    </row>
    <row r="5721" spans="1:2">
      <c r="A5721" s="266" t="s">
        <v>6501</v>
      </c>
    </row>
    <row r="5722" spans="1:2">
      <c r="A5722" s="266" t="s">
        <v>6502</v>
      </c>
    </row>
    <row r="5723" spans="1:2">
      <c r="A5723" s="266" t="s">
        <v>6503</v>
      </c>
    </row>
    <row r="5724" spans="1:2">
      <c r="A5724" s="266" t="s">
        <v>6504</v>
      </c>
    </row>
    <row r="5725" spans="1:2">
      <c r="A5725" s="266" t="s">
        <v>6505</v>
      </c>
    </row>
    <row r="5726" spans="1:2">
      <c r="A5726" s="266" t="s">
        <v>6506</v>
      </c>
    </row>
    <row r="5727" spans="1:2">
      <c r="A5727" s="266" t="s">
        <v>6507</v>
      </c>
    </row>
    <row r="5728" spans="1:2">
      <c r="A5728" s="266" t="s">
        <v>6508</v>
      </c>
    </row>
    <row r="5729" spans="1:1">
      <c r="A5729" s="266" t="s">
        <v>6509</v>
      </c>
    </row>
    <row r="5730" spans="1:1">
      <c r="A5730" s="266" t="s">
        <v>6510</v>
      </c>
    </row>
    <row r="5731" spans="1:1">
      <c r="A5731" s="837" t="s">
        <v>6511</v>
      </c>
    </row>
    <row r="5732" spans="1:1">
      <c r="A5732" s="266" t="s">
        <v>6512</v>
      </c>
    </row>
    <row r="5733" spans="1:1">
      <c r="A5733" s="266" t="s">
        <v>6513</v>
      </c>
    </row>
    <row r="5734" spans="1:1">
      <c r="A5734" s="266" t="s">
        <v>6514</v>
      </c>
    </row>
    <row r="5735" spans="1:1">
      <c r="A5735" s="266" t="s">
        <v>6515</v>
      </c>
    </row>
    <row r="5736" spans="1:1">
      <c r="A5736" s="266" t="s">
        <v>6516</v>
      </c>
    </row>
    <row r="5737" spans="1:1">
      <c r="A5737" s="266" t="s">
        <v>6517</v>
      </c>
    </row>
    <row r="5738" spans="1:1">
      <c r="A5738" s="266" t="s">
        <v>6518</v>
      </c>
    </row>
    <row r="5739" spans="1:1">
      <c r="A5739" s="266" t="s">
        <v>6519</v>
      </c>
    </row>
    <row r="5740" spans="1:1">
      <c r="A5740" s="266" t="s">
        <v>6520</v>
      </c>
    </row>
    <row r="5741" spans="1:1">
      <c r="A5741" s="266" t="s">
        <v>6521</v>
      </c>
    </row>
    <row r="5742" spans="1:1">
      <c r="A5742" s="266" t="s">
        <v>6522</v>
      </c>
    </row>
    <row r="5743" spans="1:1">
      <c r="A5743" s="266" t="s">
        <v>6523</v>
      </c>
    </row>
    <row r="5744" spans="1:1">
      <c r="A5744" s="266" t="s">
        <v>6524</v>
      </c>
    </row>
    <row r="5745" spans="1:1">
      <c r="A5745" s="266" t="s">
        <v>6525</v>
      </c>
    </row>
    <row r="5746" spans="1:1">
      <c r="A5746" s="266" t="s">
        <v>6526</v>
      </c>
    </row>
    <row r="5747" spans="1:1">
      <c r="A5747" s="266" t="s">
        <v>6527</v>
      </c>
    </row>
    <row r="5748" spans="1:1">
      <c r="A5748" s="266" t="s">
        <v>6528</v>
      </c>
    </row>
    <row r="5749" spans="1:1">
      <c r="A5749" s="266" t="s">
        <v>6529</v>
      </c>
    </row>
    <row r="5750" spans="1:1">
      <c r="A5750" s="266" t="s">
        <v>6530</v>
      </c>
    </row>
    <row r="5751" spans="1:1">
      <c r="A5751" s="266" t="s">
        <v>6531</v>
      </c>
    </row>
    <row r="5752" spans="1:1">
      <c r="A5752" s="266" t="s">
        <v>6532</v>
      </c>
    </row>
    <row r="5753" spans="1:1">
      <c r="A5753" s="266" t="s">
        <v>6533</v>
      </c>
    </row>
    <row r="5754" spans="1:1">
      <c r="A5754" s="266" t="s">
        <v>6534</v>
      </c>
    </row>
    <row r="5755" spans="1:1">
      <c r="A5755" s="266" t="s">
        <v>6535</v>
      </c>
    </row>
    <row r="5756" spans="1:1">
      <c r="A5756" s="266" t="s">
        <v>6536</v>
      </c>
    </row>
    <row r="5757" spans="1:1">
      <c r="A5757" s="266" t="s">
        <v>6537</v>
      </c>
    </row>
    <row r="5758" spans="1:1">
      <c r="A5758" s="266" t="s">
        <v>6538</v>
      </c>
    </row>
    <row r="5759" spans="1:1">
      <c r="A5759" s="266" t="s">
        <v>6539</v>
      </c>
    </row>
    <row r="5760" spans="1:1">
      <c r="A5760" s="266" t="s">
        <v>6540</v>
      </c>
    </row>
    <row r="5761" spans="1:1">
      <c r="A5761" s="266" t="s">
        <v>6541</v>
      </c>
    </row>
    <row r="5762" spans="1:1">
      <c r="A5762" s="266" t="s">
        <v>6542</v>
      </c>
    </row>
    <row r="5763" spans="1:1">
      <c r="A5763" s="266" t="s">
        <v>6543</v>
      </c>
    </row>
    <row r="5764" spans="1:1">
      <c r="A5764" s="266" t="s">
        <v>6544</v>
      </c>
    </row>
    <row r="5765" spans="1:1">
      <c r="A5765" s="266" t="s">
        <v>6545</v>
      </c>
    </row>
    <row r="5766" spans="1:1">
      <c r="A5766" s="266" t="s">
        <v>6546</v>
      </c>
    </row>
    <row r="5767" spans="1:1">
      <c r="A5767" s="266" t="s">
        <v>6547</v>
      </c>
    </row>
    <row r="5768" spans="1:1">
      <c r="A5768" s="266" t="s">
        <v>6548</v>
      </c>
    </row>
    <row r="5769" spans="1:1">
      <c r="A5769" s="266" t="s">
        <v>6549</v>
      </c>
    </row>
    <row r="5770" spans="1:1">
      <c r="A5770" s="266" t="s">
        <v>6550</v>
      </c>
    </row>
    <row r="5771" spans="1:1">
      <c r="A5771" s="266" t="s">
        <v>6551</v>
      </c>
    </row>
    <row r="5772" spans="1:1">
      <c r="A5772" s="266" t="s">
        <v>6552</v>
      </c>
    </row>
    <row r="5773" spans="1:1">
      <c r="A5773" s="266" t="s">
        <v>6553</v>
      </c>
    </row>
    <row r="5774" spans="1:1">
      <c r="A5774" s="266" t="s">
        <v>6554</v>
      </c>
    </row>
    <row r="5775" spans="1:1">
      <c r="A5775" s="266" t="s">
        <v>6555</v>
      </c>
    </row>
    <row r="5776" spans="1:1">
      <c r="A5776" s="266" t="s">
        <v>6556</v>
      </c>
    </row>
    <row r="5777" spans="1:1">
      <c r="A5777" s="266" t="s">
        <v>6557</v>
      </c>
    </row>
    <row r="5778" spans="1:1">
      <c r="A5778" s="266" t="s">
        <v>6558</v>
      </c>
    </row>
    <row r="5779" spans="1:1">
      <c r="A5779" s="266" t="s">
        <v>6559</v>
      </c>
    </row>
    <row r="5780" spans="1:1">
      <c r="A5780" s="266" t="s">
        <v>6560</v>
      </c>
    </row>
    <row r="5781" spans="1:1">
      <c r="A5781" s="266" t="s">
        <v>6561</v>
      </c>
    </row>
    <row r="5782" spans="1:1">
      <c r="A5782" s="266" t="s">
        <v>6562</v>
      </c>
    </row>
    <row r="5783" spans="1:1">
      <c r="A5783" s="266" t="s">
        <v>6563</v>
      </c>
    </row>
    <row r="5784" spans="1:1">
      <c r="A5784" s="266" t="s">
        <v>6564</v>
      </c>
    </row>
    <row r="5785" spans="1:1">
      <c r="A5785" s="266" t="s">
        <v>6565</v>
      </c>
    </row>
    <row r="5786" spans="1:1">
      <c r="A5786" s="266" t="s">
        <v>6566</v>
      </c>
    </row>
    <row r="5787" spans="1:1">
      <c r="A5787" s="266" t="s">
        <v>6567</v>
      </c>
    </row>
    <row r="5788" spans="1:1">
      <c r="A5788" s="266" t="s">
        <v>6568</v>
      </c>
    </row>
    <row r="5789" spans="1:1">
      <c r="A5789" s="266" t="s">
        <v>6569</v>
      </c>
    </row>
    <row r="5790" spans="1:1">
      <c r="A5790" s="266" t="s">
        <v>6570</v>
      </c>
    </row>
    <row r="5791" spans="1:1">
      <c r="A5791" s="266" t="s">
        <v>6571</v>
      </c>
    </row>
    <row r="5792" spans="1:1">
      <c r="A5792" s="266" t="s">
        <v>6572</v>
      </c>
    </row>
    <row r="5793" spans="1:2">
      <c r="A5793" s="266" t="s">
        <v>6573</v>
      </c>
    </row>
    <row r="5794" spans="1:2">
      <c r="A5794" s="266" t="s">
        <v>6574</v>
      </c>
    </row>
    <row r="5795" spans="1:2">
      <c r="A5795" s="266" t="s">
        <v>6575</v>
      </c>
    </row>
    <row r="5796" spans="1:2">
      <c r="A5796" s="266" t="s">
        <v>6576</v>
      </c>
    </row>
    <row r="5797" spans="1:2">
      <c r="A5797" s="266" t="s">
        <v>6577</v>
      </c>
    </row>
    <row r="5798" spans="1:2">
      <c r="A5798" s="266" t="s">
        <v>6578</v>
      </c>
    </row>
    <row r="5799" spans="1:2">
      <c r="A5799" s="266" t="s">
        <v>6579</v>
      </c>
    </row>
    <row r="5800" spans="1:2">
      <c r="A5800" s="266" t="s">
        <v>6580</v>
      </c>
    </row>
    <row r="5801" spans="1:2">
      <c r="A5801" s="266" t="s">
        <v>6581</v>
      </c>
    </row>
    <row r="5802" spans="1:2">
      <c r="A5802" s="266" t="s">
        <v>6582</v>
      </c>
    </row>
    <row r="5803" spans="1:2">
      <c r="A5803" s="266" t="s">
        <v>6583</v>
      </c>
    </row>
    <row r="5804" spans="1:2">
      <c r="A5804" s="266" t="s">
        <v>6584</v>
      </c>
    </row>
    <row r="5805" spans="1:2">
      <c r="A5805" s="266" t="s">
        <v>6585</v>
      </c>
    </row>
    <row r="5806" spans="1:2">
      <c r="A5806" s="275" t="s">
        <v>6586</v>
      </c>
      <c r="B5806" s="831">
        <v>45917</v>
      </c>
    </row>
    <row r="5807" spans="1:2">
      <c r="A5807" s="266" t="s">
        <v>6587</v>
      </c>
    </row>
    <row r="5808" spans="1:2">
      <c r="A5808" s="266" t="s">
        <v>6588</v>
      </c>
    </row>
    <row r="5809" spans="1:1">
      <c r="A5809" s="266" t="s">
        <v>6589</v>
      </c>
    </row>
    <row r="5810" spans="1:1">
      <c r="A5810" s="266" t="s">
        <v>6590</v>
      </c>
    </row>
    <row r="5811" spans="1:1">
      <c r="A5811" s="266" t="s">
        <v>6591</v>
      </c>
    </row>
    <row r="5812" spans="1:1">
      <c r="A5812" s="266" t="s">
        <v>6592</v>
      </c>
    </row>
    <row r="5813" spans="1:1">
      <c r="A5813" s="266" t="s">
        <v>6593</v>
      </c>
    </row>
    <row r="5814" spans="1:1">
      <c r="A5814" s="266" t="s">
        <v>6594</v>
      </c>
    </row>
    <row r="5815" spans="1:1">
      <c r="A5815" s="266" t="s">
        <v>6595</v>
      </c>
    </row>
    <row r="5816" spans="1:1">
      <c r="A5816" s="266" t="s">
        <v>6596</v>
      </c>
    </row>
    <row r="5817" spans="1:1">
      <c r="A5817" s="266" t="s">
        <v>6597</v>
      </c>
    </row>
    <row r="5818" spans="1:1">
      <c r="A5818" s="266" t="s">
        <v>6598</v>
      </c>
    </row>
    <row r="5819" spans="1:1">
      <c r="A5819" s="266" t="s">
        <v>6599</v>
      </c>
    </row>
    <row r="5820" spans="1:1">
      <c r="A5820" s="266" t="s">
        <v>6600</v>
      </c>
    </row>
    <row r="5821" spans="1:1">
      <c r="A5821" s="266" t="s">
        <v>6601</v>
      </c>
    </row>
    <row r="5822" spans="1:1">
      <c r="A5822" s="266" t="s">
        <v>6602</v>
      </c>
    </row>
    <row r="5823" spans="1:1">
      <c r="A5823" s="266" t="s">
        <v>6603</v>
      </c>
    </row>
    <row r="5824" spans="1:1">
      <c r="A5824" s="266" t="s">
        <v>6604</v>
      </c>
    </row>
    <row r="5825" spans="1:2">
      <c r="A5825" s="266" t="s">
        <v>6605</v>
      </c>
    </row>
    <row r="5826" spans="1:2">
      <c r="A5826" s="266" t="s">
        <v>6606</v>
      </c>
    </row>
    <row r="5827" spans="1:2">
      <c r="A5827" s="266" t="s">
        <v>6607</v>
      </c>
    </row>
    <row r="5828" spans="1:2">
      <c r="A5828" s="266" t="s">
        <v>6608</v>
      </c>
    </row>
    <row r="5829" spans="1:2">
      <c r="A5829" s="266" t="s">
        <v>6609</v>
      </c>
    </row>
    <row r="5830" spans="1:2">
      <c r="A5830" s="266" t="s">
        <v>6610</v>
      </c>
    </row>
    <row r="5831" spans="1:2">
      <c r="A5831" s="266" t="s">
        <v>6611</v>
      </c>
    </row>
    <row r="5832" spans="1:2">
      <c r="A5832" s="275" t="s">
        <v>6612</v>
      </c>
      <c r="B5832" s="831">
        <v>45829</v>
      </c>
    </row>
    <row r="5833" spans="1:2">
      <c r="A5833" s="266" t="s">
        <v>6613</v>
      </c>
    </row>
    <row r="5834" spans="1:2">
      <c r="A5834" s="266" t="s">
        <v>6614</v>
      </c>
    </row>
    <row r="5835" spans="1:2">
      <c r="A5835" s="266" t="s">
        <v>6615</v>
      </c>
    </row>
    <row r="5836" spans="1:2">
      <c r="A5836" s="266" t="s">
        <v>6616</v>
      </c>
    </row>
    <row r="5837" spans="1:2">
      <c r="A5837" s="266" t="s">
        <v>6617</v>
      </c>
    </row>
    <row r="5838" spans="1:2">
      <c r="A5838" s="275" t="s">
        <v>6618</v>
      </c>
      <c r="B5838" s="831">
        <v>45917</v>
      </c>
    </row>
    <row r="5839" spans="1:2">
      <c r="A5839" s="266" t="s">
        <v>6619</v>
      </c>
    </row>
    <row r="5840" spans="1:2">
      <c r="A5840" s="266" t="s">
        <v>6620</v>
      </c>
    </row>
    <row r="5841" spans="1:2">
      <c r="A5841" s="266" t="s">
        <v>6621</v>
      </c>
    </row>
    <row r="5842" spans="1:2">
      <c r="A5842" s="275" t="s">
        <v>6622</v>
      </c>
      <c r="B5842" s="831">
        <v>45917</v>
      </c>
    </row>
    <row r="5843" spans="1:2">
      <c r="A5843" s="275" t="s">
        <v>6623</v>
      </c>
      <c r="B5843" s="831">
        <v>45829</v>
      </c>
    </row>
    <row r="5844" spans="1:2">
      <c r="A5844" s="266" t="s">
        <v>6624</v>
      </c>
    </row>
    <row r="5845" spans="1:2">
      <c r="A5845" s="266" t="s">
        <v>6625</v>
      </c>
    </row>
    <row r="5846" spans="1:2">
      <c r="A5846" s="266" t="s">
        <v>6626</v>
      </c>
    </row>
    <row r="5847" spans="1:2">
      <c r="A5847" s="266" t="s">
        <v>6627</v>
      </c>
    </row>
    <row r="5848" spans="1:2">
      <c r="A5848" s="275" t="s">
        <v>6628</v>
      </c>
      <c r="B5848" s="831">
        <v>45917</v>
      </c>
    </row>
    <row r="5849" spans="1:2">
      <c r="A5849" s="266" t="s">
        <v>6629</v>
      </c>
    </row>
    <row r="5850" spans="1:2">
      <c r="A5850" s="266" t="s">
        <v>6630</v>
      </c>
    </row>
    <row r="5851" spans="1:2">
      <c r="A5851" s="266" t="s">
        <v>6631</v>
      </c>
    </row>
    <row r="5852" spans="1:2">
      <c r="A5852" s="266" t="s">
        <v>6632</v>
      </c>
    </row>
    <row r="5853" spans="1:2">
      <c r="A5853" s="266" t="s">
        <v>6633</v>
      </c>
    </row>
    <row r="5854" spans="1:2">
      <c r="A5854" s="266" t="s">
        <v>6634</v>
      </c>
    </row>
    <row r="5855" spans="1:2">
      <c r="A5855" s="266" t="s">
        <v>6635</v>
      </c>
    </row>
    <row r="5856" spans="1:2">
      <c r="A5856" s="266" t="s">
        <v>6636</v>
      </c>
    </row>
    <row r="5857" spans="1:2">
      <c r="A5857" s="275" t="s">
        <v>6637</v>
      </c>
      <c r="B5857" s="831">
        <v>45829</v>
      </c>
    </row>
    <row r="5858" spans="1:2">
      <c r="A5858" s="266" t="s">
        <v>6638</v>
      </c>
    </row>
    <row r="5859" spans="1:2">
      <c r="A5859" s="266" t="s">
        <v>6639</v>
      </c>
    </row>
    <row r="5860" spans="1:2">
      <c r="A5860" s="266" t="s">
        <v>6640</v>
      </c>
    </row>
    <row r="5861" spans="1:2">
      <c r="A5861" s="266" t="s">
        <v>6641</v>
      </c>
    </row>
    <row r="5862" spans="1:2">
      <c r="A5862" s="266" t="s">
        <v>6642</v>
      </c>
    </row>
    <row r="5863" spans="1:2">
      <c r="A5863" s="266" t="s">
        <v>6643</v>
      </c>
    </row>
    <row r="5864" spans="1:2">
      <c r="A5864" s="266" t="s">
        <v>6644</v>
      </c>
    </row>
    <row r="5865" spans="1:2">
      <c r="A5865" s="266" t="s">
        <v>6645</v>
      </c>
    </row>
    <row r="5866" spans="1:2">
      <c r="A5866" s="266" t="s">
        <v>6646</v>
      </c>
    </row>
    <row r="5867" spans="1:2">
      <c r="A5867" s="266" t="s">
        <v>6647</v>
      </c>
    </row>
    <row r="5868" spans="1:2">
      <c r="A5868" s="266" t="s">
        <v>6648</v>
      </c>
    </row>
    <row r="5869" spans="1:2">
      <c r="A5869" s="266" t="s">
        <v>6649</v>
      </c>
    </row>
    <row r="5870" spans="1:2">
      <c r="A5870" s="266" t="s">
        <v>6650</v>
      </c>
    </row>
    <row r="5871" spans="1:2">
      <c r="A5871" s="266" t="s">
        <v>6651</v>
      </c>
    </row>
    <row r="5872" spans="1:2">
      <c r="A5872" s="266" t="s">
        <v>6652</v>
      </c>
    </row>
    <row r="5873" spans="1:1">
      <c r="A5873" s="266" t="s">
        <v>6653</v>
      </c>
    </row>
    <row r="5874" spans="1:1">
      <c r="A5874" s="266" t="s">
        <v>6654</v>
      </c>
    </row>
    <row r="5875" spans="1:1">
      <c r="A5875" s="266" t="s">
        <v>6655</v>
      </c>
    </row>
    <row r="5876" spans="1:1">
      <c r="A5876" s="266" t="s">
        <v>6656</v>
      </c>
    </row>
    <row r="5877" spans="1:1">
      <c r="A5877" s="266" t="s">
        <v>6657</v>
      </c>
    </row>
    <row r="5878" spans="1:1">
      <c r="A5878" s="266" t="s">
        <v>6658</v>
      </c>
    </row>
    <row r="5879" spans="1:1">
      <c r="A5879" s="266" t="s">
        <v>6659</v>
      </c>
    </row>
    <row r="5880" spans="1:1">
      <c r="A5880" s="266" t="s">
        <v>6660</v>
      </c>
    </row>
    <row r="5881" spans="1:1">
      <c r="A5881" s="266" t="s">
        <v>6661</v>
      </c>
    </row>
    <row r="5882" spans="1:1">
      <c r="A5882" s="266" t="s">
        <v>6662</v>
      </c>
    </row>
    <row r="5883" spans="1:1">
      <c r="A5883" s="266" t="s">
        <v>6663</v>
      </c>
    </row>
    <row r="5884" spans="1:1">
      <c r="A5884" s="266" t="s">
        <v>6664</v>
      </c>
    </row>
    <row r="5885" spans="1:1">
      <c r="A5885" s="266" t="s">
        <v>6665</v>
      </c>
    </row>
    <row r="5886" spans="1:1">
      <c r="A5886" s="266" t="s">
        <v>6666</v>
      </c>
    </row>
    <row r="5887" spans="1:1">
      <c r="A5887" s="266" t="s">
        <v>6667</v>
      </c>
    </row>
    <row r="5888" spans="1:1">
      <c r="A5888" s="266" t="s">
        <v>6668</v>
      </c>
    </row>
    <row r="5889" spans="1:2">
      <c r="A5889" s="266" t="s">
        <v>6669</v>
      </c>
    </row>
    <row r="5890" spans="1:2">
      <c r="A5890" s="266" t="s">
        <v>6670</v>
      </c>
    </row>
    <row r="5891" spans="1:2">
      <c r="A5891" s="266" t="s">
        <v>6671</v>
      </c>
    </row>
    <row r="5892" spans="1:2">
      <c r="A5892" s="266" t="s">
        <v>6672</v>
      </c>
    </row>
    <row r="5893" spans="1:2">
      <c r="A5893" s="266" t="s">
        <v>6673</v>
      </c>
    </row>
    <row r="5894" spans="1:2">
      <c r="A5894" s="266" t="s">
        <v>6674</v>
      </c>
    </row>
    <row r="5895" spans="1:2">
      <c r="A5895" s="266" t="s">
        <v>6675</v>
      </c>
    </row>
    <row r="5896" spans="1:2">
      <c r="A5896" s="266" t="s">
        <v>6676</v>
      </c>
    </row>
    <row r="5897" spans="1:2">
      <c r="A5897" s="266" t="s">
        <v>6677</v>
      </c>
    </row>
    <row r="5898" spans="1:2" s="266" customFormat="1">
      <c r="A5898" s="266" t="s">
        <v>6678</v>
      </c>
      <c r="B5898" s="831"/>
    </row>
    <row r="5899" spans="1:2">
      <c r="A5899" s="266" t="s">
        <v>6679</v>
      </c>
    </row>
    <row r="5900" spans="1:2">
      <c r="A5900" s="266" t="s">
        <v>6680</v>
      </c>
    </row>
    <row r="5901" spans="1:2">
      <c r="A5901" s="266" t="s">
        <v>6681</v>
      </c>
    </row>
    <row r="5902" spans="1:2">
      <c r="A5902" s="266" t="s">
        <v>6682</v>
      </c>
    </row>
    <row r="5903" spans="1:2">
      <c r="A5903" s="266" t="s">
        <v>6683</v>
      </c>
    </row>
    <row r="5904" spans="1:2">
      <c r="A5904" s="266" t="s">
        <v>6684</v>
      </c>
    </row>
    <row r="5905" spans="1:1">
      <c r="A5905" s="266" t="s">
        <v>6685</v>
      </c>
    </row>
    <row r="5906" spans="1:1">
      <c r="A5906" s="266" t="s">
        <v>6686</v>
      </c>
    </row>
    <row r="5907" spans="1:1">
      <c r="A5907" s="266" t="s">
        <v>6687</v>
      </c>
    </row>
    <row r="5908" spans="1:1">
      <c r="A5908" s="838" t="s">
        <v>1084</v>
      </c>
    </row>
    <row r="5909" spans="1:1">
      <c r="A5909" s="266" t="s">
        <v>6688</v>
      </c>
    </row>
    <row r="5910" spans="1:1">
      <c r="A5910" s="266" t="s">
        <v>6689</v>
      </c>
    </row>
    <row r="5911" spans="1:1">
      <c r="A5911" s="275" t="s">
        <v>6690</v>
      </c>
    </row>
    <row r="5912" spans="1:1">
      <c r="A5912" s="266" t="s">
        <v>6691</v>
      </c>
    </row>
    <row r="5913" spans="1:1">
      <c r="A5913" s="266" t="s">
        <v>6692</v>
      </c>
    </row>
    <row r="5914" spans="1:1">
      <c r="A5914" s="266" t="s">
        <v>6693</v>
      </c>
    </row>
    <row r="5915" spans="1:1">
      <c r="A5915" s="266" t="s">
        <v>6694</v>
      </c>
    </row>
    <row r="5916" spans="1:1">
      <c r="A5916" s="266" t="s">
        <v>6695</v>
      </c>
    </row>
    <row r="5917" spans="1:1">
      <c r="A5917" s="266" t="s">
        <v>6696</v>
      </c>
    </row>
    <row r="5918" spans="1:1">
      <c r="A5918" s="266" t="s">
        <v>6697</v>
      </c>
    </row>
    <row r="5919" spans="1:1">
      <c r="A5919" s="266" t="s">
        <v>6698</v>
      </c>
    </row>
    <row r="5920" spans="1:1">
      <c r="A5920" s="266" t="s">
        <v>6699</v>
      </c>
    </row>
    <row r="5921" spans="1:1">
      <c r="A5921" s="266" t="s">
        <v>6700</v>
      </c>
    </row>
    <row r="5922" spans="1:1">
      <c r="A5922" s="266" t="s">
        <v>6701</v>
      </c>
    </row>
    <row r="5923" spans="1:1">
      <c r="A5923" s="266" t="s">
        <v>6702</v>
      </c>
    </row>
    <row r="5924" spans="1:1">
      <c r="A5924" s="266" t="s">
        <v>6703</v>
      </c>
    </row>
    <row r="5925" spans="1:1">
      <c r="A5925" s="266" t="s">
        <v>6704</v>
      </c>
    </row>
    <row r="5926" spans="1:1">
      <c r="A5926" s="266" t="s">
        <v>6705</v>
      </c>
    </row>
    <row r="5927" spans="1:1">
      <c r="A5927" s="266" t="s">
        <v>6706</v>
      </c>
    </row>
    <row r="5928" spans="1:1">
      <c r="A5928" s="266" t="s">
        <v>6707</v>
      </c>
    </row>
    <row r="5929" spans="1:1">
      <c r="A5929" s="266" t="s">
        <v>6708</v>
      </c>
    </row>
    <row r="5930" spans="1:1">
      <c r="A5930" s="266" t="s">
        <v>6709</v>
      </c>
    </row>
    <row r="5931" spans="1:1">
      <c r="A5931" s="266" t="s">
        <v>6710</v>
      </c>
    </row>
    <row r="5932" spans="1:1">
      <c r="A5932" s="266" t="s">
        <v>6711</v>
      </c>
    </row>
    <row r="5933" spans="1:1">
      <c r="A5933" s="266" t="s">
        <v>6712</v>
      </c>
    </row>
    <row r="5934" spans="1:1">
      <c r="A5934" s="266" t="s">
        <v>6713</v>
      </c>
    </row>
    <row r="5935" spans="1:1">
      <c r="A5935" s="266" t="s">
        <v>6714</v>
      </c>
    </row>
    <row r="5936" spans="1:1">
      <c r="A5936" s="266" t="s">
        <v>6715</v>
      </c>
    </row>
    <row r="5937" spans="1:2">
      <c r="A5937" s="266" t="s">
        <v>6716</v>
      </c>
    </row>
    <row r="5938" spans="1:2">
      <c r="A5938" s="266" t="s">
        <v>6717</v>
      </c>
    </row>
    <row r="5939" spans="1:2">
      <c r="A5939" s="266" t="s">
        <v>6718</v>
      </c>
    </row>
    <row r="5940" spans="1:2" s="266" customFormat="1">
      <c r="A5940" s="266" t="s">
        <v>6719</v>
      </c>
      <c r="B5940" s="831"/>
    </row>
    <row r="5941" spans="1:2">
      <c r="A5941" s="266" t="s">
        <v>6720</v>
      </c>
    </row>
    <row r="5942" spans="1:2">
      <c r="A5942" s="266" t="s">
        <v>6721</v>
      </c>
    </row>
    <row r="5943" spans="1:2">
      <c r="A5943" s="266" t="s">
        <v>6722</v>
      </c>
    </row>
    <row r="5944" spans="1:2">
      <c r="A5944" s="266" t="s">
        <v>6723</v>
      </c>
    </row>
    <row r="5945" spans="1:2">
      <c r="A5945" s="266" t="s">
        <v>6724</v>
      </c>
    </row>
    <row r="5946" spans="1:2">
      <c r="A5946" s="266" t="s">
        <v>6725</v>
      </c>
    </row>
    <row r="5947" spans="1:2">
      <c r="A5947" s="266" t="s">
        <v>6726</v>
      </c>
    </row>
    <row r="5948" spans="1:2">
      <c r="A5948" s="266" t="s">
        <v>6727</v>
      </c>
    </row>
    <row r="5949" spans="1:2">
      <c r="A5949" s="266" t="s">
        <v>6728</v>
      </c>
    </row>
    <row r="5950" spans="1:2">
      <c r="A5950" s="266" t="s">
        <v>6729</v>
      </c>
    </row>
    <row r="5951" spans="1:2">
      <c r="A5951" s="266" t="s">
        <v>6730</v>
      </c>
    </row>
    <row r="5952" spans="1:2">
      <c r="A5952" s="266" t="s">
        <v>6731</v>
      </c>
    </row>
    <row r="5953" spans="1:1">
      <c r="A5953" s="269" t="s">
        <v>6732</v>
      </c>
    </row>
    <row r="5954" spans="1:1">
      <c r="A5954" s="266" t="s">
        <v>6733</v>
      </c>
    </row>
    <row r="5955" spans="1:1">
      <c r="A5955" s="266" t="s">
        <v>6734</v>
      </c>
    </row>
    <row r="5956" spans="1:1">
      <c r="A5956" s="266" t="s">
        <v>6735</v>
      </c>
    </row>
    <row r="5957" spans="1:1">
      <c r="A5957" s="266" t="s">
        <v>6736</v>
      </c>
    </row>
    <row r="5958" spans="1:1">
      <c r="A5958" s="266" t="s">
        <v>6737</v>
      </c>
    </row>
    <row r="5959" spans="1:1">
      <c r="A5959" s="266" t="s">
        <v>6738</v>
      </c>
    </row>
    <row r="5960" spans="1:1">
      <c r="A5960" s="266" t="s">
        <v>6739</v>
      </c>
    </row>
    <row r="5961" spans="1:1">
      <c r="A5961" s="266" t="s">
        <v>6740</v>
      </c>
    </row>
    <row r="5962" spans="1:1">
      <c r="A5962" s="266" t="s">
        <v>6741</v>
      </c>
    </row>
    <row r="5963" spans="1:1">
      <c r="A5963" s="266" t="s">
        <v>6742</v>
      </c>
    </row>
    <row r="5964" spans="1:1">
      <c r="A5964" s="266" t="s">
        <v>6743</v>
      </c>
    </row>
    <row r="5965" spans="1:1">
      <c r="A5965" s="266" t="s">
        <v>6744</v>
      </c>
    </row>
    <row r="5966" spans="1:1">
      <c r="A5966" s="266" t="s">
        <v>6745</v>
      </c>
    </row>
    <row r="5967" spans="1:1">
      <c r="A5967" s="266" t="s">
        <v>6746</v>
      </c>
    </row>
    <row r="5968" spans="1:1">
      <c r="A5968" s="266" t="s">
        <v>6747</v>
      </c>
    </row>
    <row r="5969" spans="1:1">
      <c r="A5969" s="266" t="s">
        <v>6748</v>
      </c>
    </row>
    <row r="5970" spans="1:1">
      <c r="A5970" s="266" t="s">
        <v>6749</v>
      </c>
    </row>
    <row r="5971" spans="1:1">
      <c r="A5971" s="266" t="s">
        <v>6750</v>
      </c>
    </row>
    <row r="5972" spans="1:1">
      <c r="A5972" s="266" t="s">
        <v>6751</v>
      </c>
    </row>
    <row r="5973" spans="1:1">
      <c r="A5973" s="266" t="s">
        <v>6752</v>
      </c>
    </row>
    <row r="5974" spans="1:1">
      <c r="A5974" s="266" t="s">
        <v>6753</v>
      </c>
    </row>
    <row r="5975" spans="1:1">
      <c r="A5975" s="266" t="s">
        <v>6754</v>
      </c>
    </row>
    <row r="5976" spans="1:1">
      <c r="A5976" s="266" t="s">
        <v>6755</v>
      </c>
    </row>
    <row r="5977" spans="1:1">
      <c r="A5977" s="266" t="s">
        <v>6756</v>
      </c>
    </row>
    <row r="5978" spans="1:1">
      <c r="A5978" s="266" t="s">
        <v>6757</v>
      </c>
    </row>
    <row r="5979" spans="1:1">
      <c r="A5979" s="266" t="s">
        <v>6758</v>
      </c>
    </row>
    <row r="5980" spans="1:1">
      <c r="A5980" s="266" t="s">
        <v>6759</v>
      </c>
    </row>
    <row r="5981" spans="1:1">
      <c r="A5981" s="266" t="s">
        <v>6760</v>
      </c>
    </row>
    <row r="5982" spans="1:1">
      <c r="A5982" s="266" t="s">
        <v>6761</v>
      </c>
    </row>
    <row r="5983" spans="1:1">
      <c r="A5983" s="266" t="s">
        <v>6762</v>
      </c>
    </row>
    <row r="5984" spans="1:1">
      <c r="A5984" s="266" t="s">
        <v>6763</v>
      </c>
    </row>
    <row r="5985" spans="1:1">
      <c r="A5985" s="266" t="s">
        <v>6764</v>
      </c>
    </row>
    <row r="5986" spans="1:1">
      <c r="A5986" s="266" t="s">
        <v>6765</v>
      </c>
    </row>
    <row r="5987" spans="1:1">
      <c r="A5987" s="266" t="s">
        <v>6766</v>
      </c>
    </row>
    <row r="5988" spans="1:1">
      <c r="A5988" s="266" t="s">
        <v>6767</v>
      </c>
    </row>
    <row r="5989" spans="1:1">
      <c r="A5989" s="266" t="s">
        <v>6768</v>
      </c>
    </row>
    <row r="5990" spans="1:1">
      <c r="A5990" s="266" t="s">
        <v>6769</v>
      </c>
    </row>
    <row r="5991" spans="1:1">
      <c r="A5991" s="266" t="s">
        <v>6770</v>
      </c>
    </row>
    <row r="5992" spans="1:1">
      <c r="A5992" s="266" t="s">
        <v>6771</v>
      </c>
    </row>
    <row r="5993" spans="1:1">
      <c r="A5993" s="266" t="s">
        <v>6772</v>
      </c>
    </row>
    <row r="5994" spans="1:1">
      <c r="A5994" s="266" t="s">
        <v>6773</v>
      </c>
    </row>
    <row r="5995" spans="1:1">
      <c r="A5995" s="266" t="s">
        <v>6774</v>
      </c>
    </row>
    <row r="5996" spans="1:1">
      <c r="A5996" s="266" t="s">
        <v>6775</v>
      </c>
    </row>
    <row r="5997" spans="1:1">
      <c r="A5997" s="266" t="s">
        <v>6776</v>
      </c>
    </row>
    <row r="5998" spans="1:1">
      <c r="A5998" s="266" t="s">
        <v>6777</v>
      </c>
    </row>
    <row r="5999" spans="1:1">
      <c r="A5999" s="266" t="s">
        <v>6778</v>
      </c>
    </row>
    <row r="6000" spans="1:1">
      <c r="A6000" s="266" t="s">
        <v>6779</v>
      </c>
    </row>
    <row r="6001" spans="1:2">
      <c r="A6001" s="266" t="s">
        <v>6780</v>
      </c>
    </row>
    <row r="6002" spans="1:2">
      <c r="A6002" s="266" t="s">
        <v>6781</v>
      </c>
    </row>
    <row r="6003" spans="1:2">
      <c r="A6003" s="266" t="s">
        <v>6782</v>
      </c>
    </row>
    <row r="6004" spans="1:2">
      <c r="A6004" s="266" t="s">
        <v>6783</v>
      </c>
    </row>
    <row r="6005" spans="1:2" s="277" customFormat="1">
      <c r="A6005" s="275" t="s">
        <v>6784</v>
      </c>
      <c r="B6005" s="831">
        <v>45918</v>
      </c>
    </row>
    <row r="6006" spans="1:2">
      <c r="A6006" s="266" t="s">
        <v>6785</v>
      </c>
    </row>
    <row r="6007" spans="1:2">
      <c r="A6007" s="266" t="s">
        <v>6786</v>
      </c>
    </row>
    <row r="6008" spans="1:2">
      <c r="A6008" s="266" t="s">
        <v>6787</v>
      </c>
    </row>
    <row r="6009" spans="1:2">
      <c r="A6009" s="266" t="s">
        <v>6788</v>
      </c>
    </row>
    <row r="6010" spans="1:2">
      <c r="A6010" s="266" t="s">
        <v>6789</v>
      </c>
    </row>
    <row r="6011" spans="1:2">
      <c r="A6011" s="266" t="s">
        <v>6790</v>
      </c>
    </row>
    <row r="6012" spans="1:2">
      <c r="A6012" s="266" t="s">
        <v>6791</v>
      </c>
    </row>
    <row r="6013" spans="1:2">
      <c r="A6013" s="266" t="s">
        <v>6792</v>
      </c>
    </row>
    <row r="6014" spans="1:2">
      <c r="A6014" s="266" t="s">
        <v>6793</v>
      </c>
    </row>
    <row r="6015" spans="1:2">
      <c r="A6015" s="266" t="s">
        <v>6794</v>
      </c>
    </row>
    <row r="6016" spans="1:2">
      <c r="A6016" s="266" t="s">
        <v>6795</v>
      </c>
    </row>
    <row r="6017" spans="1:2">
      <c r="A6017" s="266" t="s">
        <v>6796</v>
      </c>
    </row>
    <row r="6018" spans="1:2">
      <c r="A6018" s="275" t="s">
        <v>6797</v>
      </c>
      <c r="B6018" s="835">
        <v>45918</v>
      </c>
    </row>
    <row r="6019" spans="1:2">
      <c r="A6019" s="266" t="s">
        <v>6798</v>
      </c>
    </row>
    <row r="6020" spans="1:2">
      <c r="A6020" s="266" t="s">
        <v>6799</v>
      </c>
    </row>
    <row r="6021" spans="1:2">
      <c r="A6021" s="266" t="s">
        <v>6800</v>
      </c>
    </row>
    <row r="6022" spans="1:2">
      <c r="A6022" s="266" t="s">
        <v>6801</v>
      </c>
    </row>
    <row r="6023" spans="1:2">
      <c r="A6023" s="266" t="s">
        <v>6802</v>
      </c>
    </row>
    <row r="6024" spans="1:2">
      <c r="A6024" s="266" t="s">
        <v>6803</v>
      </c>
    </row>
    <row r="6025" spans="1:2">
      <c r="A6025" s="266" t="s">
        <v>6804</v>
      </c>
    </row>
    <row r="6026" spans="1:2">
      <c r="A6026" s="266" t="s">
        <v>6805</v>
      </c>
    </row>
    <row r="6027" spans="1:2">
      <c r="A6027" s="266" t="s">
        <v>6806</v>
      </c>
    </row>
    <row r="6028" spans="1:2">
      <c r="A6028" s="275" t="s">
        <v>6807</v>
      </c>
      <c r="B6028" s="831">
        <v>45829</v>
      </c>
    </row>
    <row r="6029" spans="1:2">
      <c r="A6029" s="266" t="s">
        <v>6808</v>
      </c>
    </row>
    <row r="6030" spans="1:2">
      <c r="A6030" s="266" t="s">
        <v>6809</v>
      </c>
    </row>
    <row r="6031" spans="1:2">
      <c r="A6031" s="266" t="s">
        <v>6810</v>
      </c>
    </row>
    <row r="6032" spans="1:2">
      <c r="A6032" s="266" t="s">
        <v>6811</v>
      </c>
    </row>
    <row r="6033" spans="1:2">
      <c r="A6033" s="266" t="s">
        <v>6812</v>
      </c>
    </row>
    <row r="6034" spans="1:2">
      <c r="A6034" s="266" t="s">
        <v>6813</v>
      </c>
    </row>
    <row r="6035" spans="1:2">
      <c r="A6035" s="266" t="s">
        <v>6814</v>
      </c>
    </row>
    <row r="6036" spans="1:2">
      <c r="A6036" s="275" t="s">
        <v>6815</v>
      </c>
      <c r="B6036" s="831">
        <v>45736</v>
      </c>
    </row>
    <row r="6037" spans="1:2">
      <c r="A6037" s="266" t="s">
        <v>6816</v>
      </c>
    </row>
    <row r="6038" spans="1:2">
      <c r="A6038" s="266" t="s">
        <v>6817</v>
      </c>
    </row>
    <row r="6039" spans="1:2">
      <c r="A6039" s="266" t="s">
        <v>6818</v>
      </c>
    </row>
    <row r="6040" spans="1:2">
      <c r="A6040" s="266" t="s">
        <v>6819</v>
      </c>
    </row>
    <row r="6041" spans="1:2">
      <c r="A6041" s="275" t="s">
        <v>6820</v>
      </c>
      <c r="B6041" s="835">
        <v>46011</v>
      </c>
    </row>
    <row r="6042" spans="1:2">
      <c r="A6042" s="266" t="s">
        <v>6821</v>
      </c>
    </row>
    <row r="6043" spans="1:2">
      <c r="A6043" s="266" t="s">
        <v>6822</v>
      </c>
    </row>
    <row r="6044" spans="1:2">
      <c r="A6044" s="266" t="s">
        <v>6823</v>
      </c>
    </row>
    <row r="6045" spans="1:2">
      <c r="A6045" s="275" t="s">
        <v>6824</v>
      </c>
      <c r="B6045" s="831">
        <v>45829</v>
      </c>
    </row>
    <row r="6046" spans="1:2">
      <c r="A6046" s="266" t="s">
        <v>6825</v>
      </c>
    </row>
    <row r="6047" spans="1:2">
      <c r="A6047" s="266" t="s">
        <v>6826</v>
      </c>
    </row>
    <row r="6048" spans="1:2">
      <c r="A6048" s="266" t="s">
        <v>6827</v>
      </c>
    </row>
    <row r="6049" spans="1:2">
      <c r="A6049" s="266" t="s">
        <v>6828</v>
      </c>
    </row>
    <row r="6050" spans="1:2">
      <c r="A6050" s="266" t="s">
        <v>6829</v>
      </c>
    </row>
    <row r="6051" spans="1:2">
      <c r="A6051" s="266" t="s">
        <v>6830</v>
      </c>
    </row>
    <row r="6052" spans="1:2">
      <c r="A6052" s="266" t="s">
        <v>6831</v>
      </c>
    </row>
    <row r="6053" spans="1:2">
      <c r="A6053" s="266" t="s">
        <v>6832</v>
      </c>
    </row>
    <row r="6054" spans="1:2">
      <c r="A6054" s="266" t="s">
        <v>6833</v>
      </c>
    </row>
    <row r="6055" spans="1:2">
      <c r="A6055" s="266" t="s">
        <v>6834</v>
      </c>
    </row>
    <row r="6056" spans="1:2">
      <c r="A6056" s="266" t="s">
        <v>6835</v>
      </c>
    </row>
    <row r="6057" spans="1:2">
      <c r="A6057" s="275" t="s">
        <v>6836</v>
      </c>
      <c r="B6057" s="831">
        <v>45735</v>
      </c>
    </row>
    <row r="6058" spans="1:2">
      <c r="A6058" s="266" t="s">
        <v>6837</v>
      </c>
    </row>
    <row r="6059" spans="1:2">
      <c r="A6059" s="266" t="s">
        <v>6838</v>
      </c>
    </row>
    <row r="6060" spans="1:2">
      <c r="A6060" s="266" t="s">
        <v>6839</v>
      </c>
    </row>
    <row r="6061" spans="1:2">
      <c r="A6061" s="266" t="s">
        <v>6840</v>
      </c>
    </row>
    <row r="6062" spans="1:2">
      <c r="A6062" s="266" t="s">
        <v>6841</v>
      </c>
    </row>
    <row r="6063" spans="1:2">
      <c r="A6063" s="266" t="s">
        <v>6842</v>
      </c>
    </row>
    <row r="6064" spans="1:2">
      <c r="A6064" s="266" t="s">
        <v>6843</v>
      </c>
    </row>
    <row r="6065" spans="1:2">
      <c r="A6065" s="266" t="s">
        <v>6844</v>
      </c>
    </row>
    <row r="6066" spans="1:2">
      <c r="A6066" s="266" t="s">
        <v>6845</v>
      </c>
    </row>
    <row r="6067" spans="1:2">
      <c r="A6067" s="266" t="s">
        <v>6846</v>
      </c>
    </row>
    <row r="6068" spans="1:2">
      <c r="A6068" s="266" t="s">
        <v>6847</v>
      </c>
    </row>
    <row r="6069" spans="1:2">
      <c r="A6069" s="266" t="s">
        <v>6848</v>
      </c>
    </row>
    <row r="6070" spans="1:2">
      <c r="A6070" s="266" t="s">
        <v>6849</v>
      </c>
    </row>
    <row r="6071" spans="1:2">
      <c r="A6071" s="266" t="s">
        <v>6850</v>
      </c>
    </row>
    <row r="6072" spans="1:2">
      <c r="A6072" s="275" t="s">
        <v>6851</v>
      </c>
      <c r="B6072" s="831">
        <v>45918</v>
      </c>
    </row>
    <row r="6073" spans="1:2">
      <c r="A6073" s="266" t="s">
        <v>6852</v>
      </c>
    </row>
    <row r="6074" spans="1:2">
      <c r="A6074" s="266" t="s">
        <v>6853</v>
      </c>
    </row>
    <row r="6075" spans="1:2">
      <c r="A6075" s="266" t="s">
        <v>6854</v>
      </c>
    </row>
    <row r="6076" spans="1:2">
      <c r="A6076" s="266" t="s">
        <v>6855</v>
      </c>
    </row>
    <row r="6077" spans="1:2">
      <c r="A6077" s="266" t="s">
        <v>6856</v>
      </c>
    </row>
    <row r="6078" spans="1:2">
      <c r="A6078" s="275" t="s">
        <v>6857</v>
      </c>
      <c r="B6078" s="831">
        <v>45918</v>
      </c>
    </row>
    <row r="6079" spans="1:2">
      <c r="A6079" s="275" t="s">
        <v>6858</v>
      </c>
      <c r="B6079" s="831">
        <v>45918</v>
      </c>
    </row>
    <row r="6080" spans="1:2">
      <c r="A6080" s="266" t="s">
        <v>6859</v>
      </c>
    </row>
    <row r="6081" spans="1:2">
      <c r="A6081" s="266" t="s">
        <v>6860</v>
      </c>
    </row>
    <row r="6082" spans="1:2">
      <c r="A6082" s="266" t="s">
        <v>6861</v>
      </c>
    </row>
    <row r="6083" spans="1:2">
      <c r="A6083" s="275" t="s">
        <v>6862</v>
      </c>
      <c r="B6083" s="831">
        <v>45826</v>
      </c>
    </row>
    <row r="6084" spans="1:2">
      <c r="A6084" s="266" t="s">
        <v>6863</v>
      </c>
    </row>
    <row r="6085" spans="1:2">
      <c r="A6085" s="266" t="s">
        <v>6864</v>
      </c>
    </row>
    <row r="6086" spans="1:2">
      <c r="A6086" s="266" t="s">
        <v>6865</v>
      </c>
    </row>
    <row r="6087" spans="1:2">
      <c r="A6087" s="275" t="s">
        <v>6866</v>
      </c>
      <c r="B6087" s="831">
        <v>45830</v>
      </c>
    </row>
    <row r="6088" spans="1:2">
      <c r="A6088" s="266" t="s">
        <v>6867</v>
      </c>
    </row>
    <row r="6089" spans="1:2">
      <c r="A6089" s="275" t="s">
        <v>6868</v>
      </c>
      <c r="B6089" s="831">
        <v>46007</v>
      </c>
    </row>
    <row r="6090" spans="1:2">
      <c r="A6090" s="266" t="s">
        <v>6869</v>
      </c>
    </row>
    <row r="6091" spans="1:2">
      <c r="A6091" s="266" t="s">
        <v>6870</v>
      </c>
    </row>
    <row r="6092" spans="1:2">
      <c r="A6092" s="266" t="s">
        <v>6871</v>
      </c>
    </row>
    <row r="6093" spans="1:2">
      <c r="A6093" s="266" t="s">
        <v>6872</v>
      </c>
    </row>
    <row r="6094" spans="1:2">
      <c r="A6094" s="266" t="s">
        <v>6873</v>
      </c>
    </row>
    <row r="6095" spans="1:2">
      <c r="A6095" s="266" t="s">
        <v>6874</v>
      </c>
    </row>
    <row r="6096" spans="1:2">
      <c r="A6096" s="266" t="s">
        <v>6875</v>
      </c>
    </row>
    <row r="6097" spans="1:2">
      <c r="A6097" s="266" t="s">
        <v>6876</v>
      </c>
    </row>
    <row r="6098" spans="1:2">
      <c r="A6098" s="266" t="s">
        <v>6877</v>
      </c>
    </row>
    <row r="6099" spans="1:2">
      <c r="A6099" s="266" t="s">
        <v>6878</v>
      </c>
    </row>
    <row r="6100" spans="1:2">
      <c r="A6100" s="266" t="s">
        <v>6879</v>
      </c>
    </row>
    <row r="6101" spans="1:2">
      <c r="A6101" s="266" t="s">
        <v>6880</v>
      </c>
    </row>
    <row r="6102" spans="1:2">
      <c r="A6102" s="266" t="s">
        <v>6881</v>
      </c>
    </row>
    <row r="6103" spans="1:2">
      <c r="A6103" s="266" t="s">
        <v>6882</v>
      </c>
    </row>
    <row r="6104" spans="1:2">
      <c r="A6104" s="266" t="s">
        <v>6883</v>
      </c>
    </row>
    <row r="6105" spans="1:2">
      <c r="A6105" s="266" t="s">
        <v>6884</v>
      </c>
    </row>
    <row r="6106" spans="1:2">
      <c r="A6106" s="266" t="s">
        <v>6885</v>
      </c>
    </row>
    <row r="6107" spans="1:2">
      <c r="A6107" s="266" t="s">
        <v>6886</v>
      </c>
    </row>
    <row r="6108" spans="1:2">
      <c r="A6108" s="275" t="s">
        <v>6887</v>
      </c>
      <c r="B6108" s="831">
        <v>45740</v>
      </c>
    </row>
    <row r="6109" spans="1:2">
      <c r="A6109" s="266" t="s">
        <v>6888</v>
      </c>
    </row>
    <row r="6110" spans="1:2">
      <c r="A6110" s="266" t="s">
        <v>6889</v>
      </c>
    </row>
    <row r="6111" spans="1:2">
      <c r="A6111" s="266" t="s">
        <v>6890</v>
      </c>
    </row>
    <row r="6112" spans="1:2">
      <c r="A6112" s="266" t="s">
        <v>6891</v>
      </c>
    </row>
    <row r="6113" spans="1:2">
      <c r="A6113" s="275" t="s">
        <v>6892</v>
      </c>
      <c r="B6113" s="831">
        <v>45740</v>
      </c>
    </row>
    <row r="6114" spans="1:2">
      <c r="A6114" s="266" t="s">
        <v>6893</v>
      </c>
    </row>
    <row r="6115" spans="1:2">
      <c r="A6115" s="266" t="s">
        <v>6894</v>
      </c>
    </row>
    <row r="6116" spans="1:2">
      <c r="A6116" s="266" t="s">
        <v>6895</v>
      </c>
    </row>
    <row r="6117" spans="1:2">
      <c r="A6117" s="266" t="s">
        <v>6896</v>
      </c>
    </row>
    <row r="6118" spans="1:2">
      <c r="A6118" s="266" t="s">
        <v>6897</v>
      </c>
    </row>
    <row r="6119" spans="1:2">
      <c r="A6119" s="266" t="s">
        <v>6898</v>
      </c>
    </row>
    <row r="6120" spans="1:2">
      <c r="A6120" s="266" t="s">
        <v>6899</v>
      </c>
    </row>
    <row r="6121" spans="1:2">
      <c r="A6121" s="266" t="s">
        <v>6900</v>
      </c>
    </row>
    <row r="6122" spans="1:2">
      <c r="A6122" s="266" t="s">
        <v>6901</v>
      </c>
    </row>
    <row r="6123" spans="1:2">
      <c r="A6123" s="266" t="s">
        <v>6902</v>
      </c>
    </row>
    <row r="6124" spans="1:2">
      <c r="A6124" s="266" t="s">
        <v>6903</v>
      </c>
    </row>
    <row r="6125" spans="1:2">
      <c r="A6125" s="266" t="s">
        <v>6904</v>
      </c>
    </row>
    <row r="6126" spans="1:2">
      <c r="A6126" s="266" t="s">
        <v>6905</v>
      </c>
    </row>
    <row r="6127" spans="1:2">
      <c r="A6127" s="266" t="s">
        <v>6906</v>
      </c>
    </row>
    <row r="6128" spans="1:2">
      <c r="A6128" s="266" t="s">
        <v>6907</v>
      </c>
    </row>
    <row r="6129" spans="1:2">
      <c r="A6129" s="266" t="s">
        <v>6908</v>
      </c>
    </row>
    <row r="6130" spans="1:2">
      <c r="A6130" s="275" t="s">
        <v>6909</v>
      </c>
      <c r="B6130" s="831">
        <v>45920</v>
      </c>
    </row>
    <row r="6131" spans="1:2">
      <c r="A6131" s="266" t="s">
        <v>6910</v>
      </c>
    </row>
    <row r="6132" spans="1:2">
      <c r="A6132" s="266" t="s">
        <v>6911</v>
      </c>
    </row>
    <row r="6133" spans="1:2">
      <c r="A6133" s="266" t="s">
        <v>6912</v>
      </c>
    </row>
    <row r="6134" spans="1:2">
      <c r="A6134" s="266" t="s">
        <v>6913</v>
      </c>
    </row>
    <row r="6135" spans="1:2">
      <c r="A6135" s="266" t="s">
        <v>6914</v>
      </c>
    </row>
    <row r="6136" spans="1:2">
      <c r="A6136" s="266" t="s">
        <v>6915</v>
      </c>
    </row>
    <row r="6137" spans="1:2">
      <c r="A6137" s="266" t="s">
        <v>6916</v>
      </c>
    </row>
    <row r="6138" spans="1:2">
      <c r="A6138" s="266" t="s">
        <v>6917</v>
      </c>
    </row>
    <row r="6139" spans="1:2">
      <c r="A6139" s="275" t="s">
        <v>6918</v>
      </c>
      <c r="B6139" s="831">
        <v>45918</v>
      </c>
    </row>
    <row r="6140" spans="1:2">
      <c r="A6140" s="266" t="s">
        <v>6919</v>
      </c>
    </row>
    <row r="6141" spans="1:2">
      <c r="A6141" s="266" t="s">
        <v>6920</v>
      </c>
    </row>
    <row r="6142" spans="1:2">
      <c r="A6142" s="266" t="s">
        <v>6921</v>
      </c>
    </row>
    <row r="6143" spans="1:2">
      <c r="A6143" s="266" t="s">
        <v>6922</v>
      </c>
    </row>
    <row r="6144" spans="1:2">
      <c r="A6144" s="266" t="s">
        <v>6923</v>
      </c>
    </row>
    <row r="6145" spans="1:1">
      <c r="A6145" s="266" t="s">
        <v>6924</v>
      </c>
    </row>
    <row r="6146" spans="1:1">
      <c r="A6146" s="266" t="s">
        <v>6925</v>
      </c>
    </row>
    <row r="6147" spans="1:1">
      <c r="A6147" s="266" t="s">
        <v>6926</v>
      </c>
    </row>
    <row r="6148" spans="1:1">
      <c r="A6148" s="266" t="s">
        <v>6927</v>
      </c>
    </row>
    <row r="6149" spans="1:1">
      <c r="A6149" s="266" t="s">
        <v>6928</v>
      </c>
    </row>
    <row r="6150" spans="1:1">
      <c r="A6150" s="266" t="s">
        <v>6929</v>
      </c>
    </row>
    <row r="6151" spans="1:1">
      <c r="A6151" s="266" t="s">
        <v>6930</v>
      </c>
    </row>
    <row r="6152" spans="1:1">
      <c r="A6152" s="266" t="s">
        <v>6931</v>
      </c>
    </row>
    <row r="6153" spans="1:1">
      <c r="A6153" s="266" t="s">
        <v>6932</v>
      </c>
    </row>
    <row r="6154" spans="1:1">
      <c r="A6154" s="266" t="s">
        <v>6933</v>
      </c>
    </row>
    <row r="6155" spans="1:1">
      <c r="A6155" s="266" t="s">
        <v>6934</v>
      </c>
    </row>
    <row r="6156" spans="1:1">
      <c r="A6156" s="266" t="s">
        <v>6935</v>
      </c>
    </row>
    <row r="6157" spans="1:1">
      <c r="A6157" s="266" t="s">
        <v>6936</v>
      </c>
    </row>
    <row r="6158" spans="1:1">
      <c r="A6158" s="266" t="s">
        <v>6937</v>
      </c>
    </row>
    <row r="6159" spans="1:1">
      <c r="A6159" s="266" t="s">
        <v>6938</v>
      </c>
    </row>
    <row r="6160" spans="1:1">
      <c r="A6160" s="266" t="s">
        <v>6939</v>
      </c>
    </row>
    <row r="6161" spans="1:2">
      <c r="A6161" s="266" t="s">
        <v>6940</v>
      </c>
    </row>
    <row r="6162" spans="1:2">
      <c r="A6162" s="266" t="s">
        <v>6941</v>
      </c>
    </row>
    <row r="6163" spans="1:2">
      <c r="A6163" s="266" t="s">
        <v>6942</v>
      </c>
    </row>
    <row r="6164" spans="1:2">
      <c r="A6164" s="266" t="s">
        <v>6943</v>
      </c>
    </row>
    <row r="6165" spans="1:2">
      <c r="A6165" s="266" t="s">
        <v>6944</v>
      </c>
    </row>
    <row r="6166" spans="1:2">
      <c r="A6166" s="266" t="s">
        <v>6945</v>
      </c>
    </row>
    <row r="6167" spans="1:2">
      <c r="A6167" s="266" t="s">
        <v>6946</v>
      </c>
    </row>
    <row r="6168" spans="1:2" s="277" customFormat="1">
      <c r="A6168" s="266" t="s">
        <v>6947</v>
      </c>
      <c r="B6168" s="831"/>
    </row>
    <row r="6169" spans="1:2">
      <c r="A6169" s="275" t="s">
        <v>6948</v>
      </c>
      <c r="B6169" s="831">
        <v>45739</v>
      </c>
    </row>
    <row r="6170" spans="1:2">
      <c r="A6170" s="266" t="s">
        <v>6949</v>
      </c>
    </row>
    <row r="6171" spans="1:2">
      <c r="A6171" s="266" t="s">
        <v>6950</v>
      </c>
    </row>
    <row r="6172" spans="1:2">
      <c r="A6172" s="266" t="s">
        <v>6951</v>
      </c>
    </row>
    <row r="6173" spans="1:2">
      <c r="A6173" s="266" t="s">
        <v>6952</v>
      </c>
    </row>
    <row r="6174" spans="1:2">
      <c r="A6174" s="266" t="s">
        <v>6953</v>
      </c>
    </row>
    <row r="6175" spans="1:2">
      <c r="A6175" s="275" t="s">
        <v>6954</v>
      </c>
      <c r="B6175" s="831">
        <v>46007</v>
      </c>
    </row>
    <row r="6176" spans="1:2">
      <c r="A6176" s="266" t="s">
        <v>6955</v>
      </c>
    </row>
    <row r="6177" spans="1:2">
      <c r="A6177" s="266" t="s">
        <v>6956</v>
      </c>
    </row>
    <row r="6178" spans="1:2">
      <c r="A6178" s="266" t="s">
        <v>6957</v>
      </c>
    </row>
    <row r="6179" spans="1:2">
      <c r="A6179" s="266" t="s">
        <v>6958</v>
      </c>
    </row>
    <row r="6180" spans="1:2">
      <c r="A6180" s="266" t="s">
        <v>6959</v>
      </c>
    </row>
    <row r="6181" spans="1:2">
      <c r="A6181" s="275" t="s">
        <v>6960</v>
      </c>
      <c r="B6181" s="835">
        <v>46007</v>
      </c>
    </row>
    <row r="6182" spans="1:2">
      <c r="A6182" s="266" t="s">
        <v>6961</v>
      </c>
    </row>
    <row r="6183" spans="1:2">
      <c r="A6183" s="266" t="s">
        <v>6962</v>
      </c>
    </row>
    <row r="6184" spans="1:2">
      <c r="A6184" s="266" t="s">
        <v>6963</v>
      </c>
    </row>
    <row r="6185" spans="1:2">
      <c r="A6185" s="266" t="s">
        <v>6964</v>
      </c>
    </row>
    <row r="6186" spans="1:2">
      <c r="A6186" s="266" t="s">
        <v>6965</v>
      </c>
    </row>
    <row r="6187" spans="1:2">
      <c r="A6187" s="266" t="s">
        <v>6966</v>
      </c>
    </row>
    <row r="6188" spans="1:2">
      <c r="A6188" s="275" t="s">
        <v>6967</v>
      </c>
      <c r="B6188" s="831">
        <v>45735</v>
      </c>
    </row>
    <row r="6189" spans="1:2">
      <c r="A6189" s="266" t="s">
        <v>6968</v>
      </c>
    </row>
    <row r="6190" spans="1:2">
      <c r="A6190" s="266" t="s">
        <v>6969</v>
      </c>
    </row>
    <row r="6191" spans="1:2">
      <c r="A6191" s="266" t="s">
        <v>6970</v>
      </c>
    </row>
    <row r="6192" spans="1:2">
      <c r="A6192" s="266" t="s">
        <v>6971</v>
      </c>
    </row>
    <row r="6193" spans="1:2">
      <c r="A6193" s="266" t="s">
        <v>6972</v>
      </c>
    </row>
    <row r="6194" spans="1:2">
      <c r="A6194" s="266" t="s">
        <v>6973</v>
      </c>
    </row>
    <row r="6195" spans="1:2">
      <c r="A6195" s="266" t="s">
        <v>6974</v>
      </c>
    </row>
    <row r="6196" spans="1:2">
      <c r="A6196" s="266" t="s">
        <v>6975</v>
      </c>
    </row>
    <row r="6197" spans="1:2">
      <c r="A6197" s="275" t="s">
        <v>6976</v>
      </c>
      <c r="B6197" s="831">
        <v>45830</v>
      </c>
    </row>
    <row r="6198" spans="1:2">
      <c r="A6198" s="266" t="s">
        <v>6977</v>
      </c>
    </row>
    <row r="6199" spans="1:2">
      <c r="A6199" s="266" t="s">
        <v>6978</v>
      </c>
    </row>
    <row r="6200" spans="1:2">
      <c r="A6200" s="266" t="s">
        <v>6979</v>
      </c>
    </row>
    <row r="6201" spans="1:2">
      <c r="A6201" s="266" t="s">
        <v>6980</v>
      </c>
    </row>
    <row r="6202" spans="1:2">
      <c r="A6202" s="266" t="s">
        <v>6981</v>
      </c>
    </row>
    <row r="6203" spans="1:2">
      <c r="A6203" s="266" t="s">
        <v>6982</v>
      </c>
    </row>
    <row r="6204" spans="1:2">
      <c r="A6204" s="266" t="s">
        <v>6983</v>
      </c>
    </row>
    <row r="6205" spans="1:2">
      <c r="A6205" s="266" t="s">
        <v>6984</v>
      </c>
    </row>
    <row r="6206" spans="1:2">
      <c r="A6206" s="266" t="s">
        <v>6985</v>
      </c>
    </row>
    <row r="6207" spans="1:2">
      <c r="A6207" s="266" t="s">
        <v>6986</v>
      </c>
    </row>
    <row r="6208" spans="1:2">
      <c r="A6208" s="266" t="s">
        <v>6987</v>
      </c>
    </row>
    <row r="6209" spans="1:2">
      <c r="A6209" s="266" t="s">
        <v>6988</v>
      </c>
    </row>
    <row r="6210" spans="1:2">
      <c r="A6210" s="266" t="s">
        <v>6989</v>
      </c>
    </row>
    <row r="6211" spans="1:2">
      <c r="A6211" s="275" t="s">
        <v>6990</v>
      </c>
      <c r="B6211" s="831">
        <v>45830</v>
      </c>
    </row>
    <row r="6212" spans="1:2">
      <c r="A6212" s="266" t="s">
        <v>6991</v>
      </c>
    </row>
    <row r="6213" spans="1:2">
      <c r="A6213" s="266" t="s">
        <v>6992</v>
      </c>
    </row>
    <row r="6214" spans="1:2">
      <c r="A6214" s="266" t="s">
        <v>6993</v>
      </c>
    </row>
    <row r="6215" spans="1:2">
      <c r="A6215" s="266" t="s">
        <v>6994</v>
      </c>
    </row>
    <row r="6216" spans="1:2">
      <c r="A6216" s="838" t="s">
        <v>1084</v>
      </c>
    </row>
    <row r="6217" spans="1:2">
      <c r="A6217" s="266" t="s">
        <v>6995</v>
      </c>
    </row>
    <row r="6218" spans="1:2">
      <c r="A6218" s="266" t="s">
        <v>6996</v>
      </c>
    </row>
    <row r="6219" spans="1:2">
      <c r="A6219" s="266" t="s">
        <v>6997</v>
      </c>
    </row>
    <row r="6220" spans="1:2">
      <c r="A6220" s="266" t="s">
        <v>6998</v>
      </c>
    </row>
    <row r="6221" spans="1:2">
      <c r="A6221" s="266" t="s">
        <v>6999</v>
      </c>
    </row>
    <row r="6222" spans="1:2">
      <c r="A6222" s="266" t="s">
        <v>7000</v>
      </c>
    </row>
    <row r="6223" spans="1:2">
      <c r="A6223" s="266" t="s">
        <v>7001</v>
      </c>
    </row>
    <row r="6224" spans="1:2">
      <c r="A6224" s="266" t="s">
        <v>7002</v>
      </c>
    </row>
    <row r="6225" spans="1:1">
      <c r="A6225" s="266" t="s">
        <v>7003</v>
      </c>
    </row>
    <row r="6226" spans="1:1">
      <c r="A6226" s="266" t="s">
        <v>7004</v>
      </c>
    </row>
    <row r="6227" spans="1:1">
      <c r="A6227" s="266" t="s">
        <v>7005</v>
      </c>
    </row>
    <row r="6228" spans="1:1">
      <c r="A6228" s="266" t="s">
        <v>7006</v>
      </c>
    </row>
    <row r="6229" spans="1:1">
      <c r="A6229" s="266" t="s">
        <v>7007</v>
      </c>
    </row>
    <row r="6230" spans="1:1">
      <c r="A6230" s="266" t="s">
        <v>7008</v>
      </c>
    </row>
    <row r="6231" spans="1:1">
      <c r="A6231" s="266" t="s">
        <v>7009</v>
      </c>
    </row>
    <row r="6232" spans="1:1">
      <c r="A6232" s="266" t="s">
        <v>7010</v>
      </c>
    </row>
    <row r="6233" spans="1:1">
      <c r="A6233" s="266" t="s">
        <v>7011</v>
      </c>
    </row>
    <row r="6234" spans="1:1">
      <c r="A6234" s="266" t="s">
        <v>7012</v>
      </c>
    </row>
    <row r="6235" spans="1:1">
      <c r="A6235" s="266" t="s">
        <v>7013</v>
      </c>
    </row>
    <row r="6236" spans="1:1">
      <c r="A6236" s="266" t="s">
        <v>7014</v>
      </c>
    </row>
    <row r="6237" spans="1:1">
      <c r="A6237" s="266" t="s">
        <v>7015</v>
      </c>
    </row>
    <row r="6238" spans="1:1">
      <c r="A6238" s="266" t="s">
        <v>7016</v>
      </c>
    </row>
    <row r="6239" spans="1:1">
      <c r="A6239" s="266" t="s">
        <v>7017</v>
      </c>
    </row>
    <row r="6240" spans="1:1">
      <c r="A6240" s="266" t="s">
        <v>7018</v>
      </c>
    </row>
    <row r="6241" spans="1:1">
      <c r="A6241" s="266" t="s">
        <v>7019</v>
      </c>
    </row>
    <row r="6242" spans="1:1">
      <c r="A6242" s="266" t="s">
        <v>7020</v>
      </c>
    </row>
    <row r="6243" spans="1:1">
      <c r="A6243" s="266" t="s">
        <v>7021</v>
      </c>
    </row>
    <row r="6244" spans="1:1">
      <c r="A6244" s="266" t="s">
        <v>7022</v>
      </c>
    </row>
    <row r="6245" spans="1:1">
      <c r="A6245" s="266" t="s">
        <v>7023</v>
      </c>
    </row>
    <row r="6246" spans="1:1">
      <c r="A6246" s="266" t="s">
        <v>7024</v>
      </c>
    </row>
    <row r="6247" spans="1:1">
      <c r="A6247" s="266" t="s">
        <v>7025</v>
      </c>
    </row>
    <row r="6248" spans="1:1">
      <c r="A6248" s="266" t="s">
        <v>7026</v>
      </c>
    </row>
    <row r="6249" spans="1:1">
      <c r="A6249" s="266" t="s">
        <v>7027</v>
      </c>
    </row>
    <row r="6250" spans="1:1">
      <c r="A6250" s="266" t="s">
        <v>7028</v>
      </c>
    </row>
    <row r="6251" spans="1:1">
      <c r="A6251" s="266" t="s">
        <v>7029</v>
      </c>
    </row>
    <row r="6252" spans="1:1">
      <c r="A6252" s="266" t="s">
        <v>7030</v>
      </c>
    </row>
    <row r="6253" spans="1:1">
      <c r="A6253" s="266" t="s">
        <v>7031</v>
      </c>
    </row>
    <row r="6254" spans="1:1">
      <c r="A6254" s="266" t="s">
        <v>7032</v>
      </c>
    </row>
    <row r="6255" spans="1:1">
      <c r="A6255" s="266" t="s">
        <v>7033</v>
      </c>
    </row>
    <row r="6256" spans="1:1">
      <c r="A6256" s="266" t="s">
        <v>7034</v>
      </c>
    </row>
    <row r="6257" spans="1:1">
      <c r="A6257" s="266" t="s">
        <v>7035</v>
      </c>
    </row>
    <row r="6258" spans="1:1">
      <c r="A6258" s="266" t="s">
        <v>7036</v>
      </c>
    </row>
    <row r="6259" spans="1:1">
      <c r="A6259" s="266" t="s">
        <v>7037</v>
      </c>
    </row>
    <row r="6260" spans="1:1">
      <c r="A6260" s="266" t="s">
        <v>7038</v>
      </c>
    </row>
    <row r="6261" spans="1:1">
      <c r="A6261" s="266" t="s">
        <v>7039</v>
      </c>
    </row>
    <row r="6262" spans="1:1">
      <c r="A6262" s="266" t="s">
        <v>7040</v>
      </c>
    </row>
    <row r="6263" spans="1:1">
      <c r="A6263" s="266" t="s">
        <v>7041</v>
      </c>
    </row>
    <row r="6264" spans="1:1">
      <c r="A6264" s="266" t="s">
        <v>7042</v>
      </c>
    </row>
    <row r="6265" spans="1:1">
      <c r="A6265" s="266" t="s">
        <v>7043</v>
      </c>
    </row>
    <row r="6266" spans="1:1">
      <c r="A6266" s="266" t="s">
        <v>7044</v>
      </c>
    </row>
    <row r="6267" spans="1:1">
      <c r="A6267" s="266" t="s">
        <v>7045</v>
      </c>
    </row>
    <row r="6268" spans="1:1">
      <c r="A6268" s="266" t="s">
        <v>7046</v>
      </c>
    </row>
    <row r="6269" spans="1:1">
      <c r="A6269" s="266" t="s">
        <v>7047</v>
      </c>
    </row>
    <row r="6270" spans="1:1">
      <c r="A6270" s="266" t="s">
        <v>7048</v>
      </c>
    </row>
    <row r="6271" spans="1:1">
      <c r="A6271" s="266" t="s">
        <v>7049</v>
      </c>
    </row>
    <row r="6272" spans="1:1">
      <c r="A6272" s="266" t="s">
        <v>7050</v>
      </c>
    </row>
    <row r="6273" spans="1:2">
      <c r="A6273" s="266" t="s">
        <v>7051</v>
      </c>
    </row>
    <row r="6274" spans="1:2">
      <c r="A6274" s="275" t="s">
        <v>7052</v>
      </c>
      <c r="B6274" s="831">
        <v>45739</v>
      </c>
    </row>
    <row r="6275" spans="1:2">
      <c r="A6275" s="266" t="s">
        <v>7053</v>
      </c>
    </row>
    <row r="6276" spans="1:2">
      <c r="A6276" s="266" t="s">
        <v>7054</v>
      </c>
    </row>
    <row r="6277" spans="1:2">
      <c r="A6277" s="266" t="s">
        <v>7055</v>
      </c>
    </row>
    <row r="6278" spans="1:2">
      <c r="A6278" s="266" t="s">
        <v>7056</v>
      </c>
    </row>
    <row r="6279" spans="1:2">
      <c r="A6279" s="266" t="s">
        <v>7057</v>
      </c>
    </row>
    <row r="6280" spans="1:2">
      <c r="A6280" s="266" t="s">
        <v>7058</v>
      </c>
    </row>
    <row r="6281" spans="1:2">
      <c r="A6281" s="266" t="s">
        <v>7059</v>
      </c>
    </row>
    <row r="6282" spans="1:2">
      <c r="A6282" s="266" t="s">
        <v>7060</v>
      </c>
    </row>
    <row r="6283" spans="1:2">
      <c r="A6283" s="266" t="s">
        <v>7061</v>
      </c>
    </row>
    <row r="6284" spans="1:2">
      <c r="A6284" s="266" t="s">
        <v>7062</v>
      </c>
    </row>
    <row r="6285" spans="1:2">
      <c r="A6285" s="266" t="s">
        <v>7063</v>
      </c>
    </row>
    <row r="6286" spans="1:2">
      <c r="A6286" s="266" t="s">
        <v>7064</v>
      </c>
    </row>
    <row r="6287" spans="1:2">
      <c r="A6287" s="266" t="s">
        <v>7065</v>
      </c>
    </row>
    <row r="6288" spans="1:2">
      <c r="A6288" s="266" t="s">
        <v>7066</v>
      </c>
    </row>
    <row r="6289" spans="1:1">
      <c r="A6289" s="266" t="s">
        <v>7067</v>
      </c>
    </row>
    <row r="6290" spans="1:1">
      <c r="A6290" s="266" t="s">
        <v>7068</v>
      </c>
    </row>
    <row r="6291" spans="1:1">
      <c r="A6291" s="266" t="s">
        <v>7069</v>
      </c>
    </row>
    <row r="6292" spans="1:1">
      <c r="A6292" s="266" t="s">
        <v>7070</v>
      </c>
    </row>
    <row r="6293" spans="1:1">
      <c r="A6293" s="266" t="s">
        <v>7071</v>
      </c>
    </row>
    <row r="6294" spans="1:1">
      <c r="A6294" s="266" t="s">
        <v>7072</v>
      </c>
    </row>
    <row r="6295" spans="1:1">
      <c r="A6295" s="266" t="s">
        <v>7073</v>
      </c>
    </row>
    <row r="6296" spans="1:1">
      <c r="A6296" s="266" t="s">
        <v>7074</v>
      </c>
    </row>
    <row r="6297" spans="1:1">
      <c r="A6297" s="266" t="s">
        <v>7075</v>
      </c>
    </row>
    <row r="6298" spans="1:1">
      <c r="A6298" s="266" t="s">
        <v>7076</v>
      </c>
    </row>
    <row r="6299" spans="1:1">
      <c r="A6299" s="266" t="s">
        <v>7077</v>
      </c>
    </row>
    <row r="6300" spans="1:1">
      <c r="A6300" s="266" t="s">
        <v>7078</v>
      </c>
    </row>
    <row r="6301" spans="1:1">
      <c r="A6301" s="266" t="s">
        <v>7079</v>
      </c>
    </row>
    <row r="6302" spans="1:1">
      <c r="A6302" s="266" t="s">
        <v>7080</v>
      </c>
    </row>
    <row r="6303" spans="1:1">
      <c r="A6303" s="266" t="s">
        <v>7081</v>
      </c>
    </row>
    <row r="6304" spans="1:1">
      <c r="A6304" s="266" t="s">
        <v>7082</v>
      </c>
    </row>
    <row r="6305" spans="1:2">
      <c r="A6305" s="266" t="s">
        <v>7083</v>
      </c>
    </row>
    <row r="6306" spans="1:2">
      <c r="A6306" s="266" t="s">
        <v>7084</v>
      </c>
    </row>
    <row r="6307" spans="1:2">
      <c r="A6307" s="266" t="s">
        <v>7085</v>
      </c>
    </row>
    <row r="6308" spans="1:2">
      <c r="A6308" s="266" t="s">
        <v>7086</v>
      </c>
    </row>
    <row r="6309" spans="1:2">
      <c r="A6309" s="266" t="s">
        <v>7087</v>
      </c>
    </row>
    <row r="6310" spans="1:2">
      <c r="A6310" s="266" t="s">
        <v>7088</v>
      </c>
    </row>
    <row r="6311" spans="1:2" s="266" customFormat="1">
      <c r="A6311" s="266" t="s">
        <v>7089</v>
      </c>
      <c r="B6311" s="831"/>
    </row>
    <row r="6312" spans="1:2">
      <c r="A6312" s="266" t="s">
        <v>7090</v>
      </c>
    </row>
    <row r="6313" spans="1:2">
      <c r="A6313" s="266" t="s">
        <v>7091</v>
      </c>
    </row>
    <row r="6314" spans="1:2">
      <c r="A6314" s="266" t="s">
        <v>7092</v>
      </c>
    </row>
    <row r="6315" spans="1:2">
      <c r="A6315" s="266" t="s">
        <v>7093</v>
      </c>
    </row>
    <row r="6316" spans="1:2">
      <c r="A6316" s="266" t="s">
        <v>7094</v>
      </c>
    </row>
    <row r="6317" spans="1:2">
      <c r="A6317" s="266" t="s">
        <v>7095</v>
      </c>
    </row>
    <row r="6318" spans="1:2">
      <c r="A6318" s="266" t="s">
        <v>7096</v>
      </c>
    </row>
    <row r="6319" spans="1:2" s="266" customFormat="1">
      <c r="A6319" s="266" t="s">
        <v>7097</v>
      </c>
      <c r="B6319" s="831"/>
    </row>
    <row r="6320" spans="1:2">
      <c r="A6320" s="266" t="s">
        <v>7098</v>
      </c>
    </row>
    <row r="6321" spans="1:1">
      <c r="A6321" s="266" t="s">
        <v>7099</v>
      </c>
    </row>
    <row r="6322" spans="1:1">
      <c r="A6322" s="266" t="s">
        <v>7100</v>
      </c>
    </row>
    <row r="6323" spans="1:1">
      <c r="A6323" s="266" t="s">
        <v>7101</v>
      </c>
    </row>
    <row r="6324" spans="1:1">
      <c r="A6324" s="270" t="s">
        <v>7102</v>
      </c>
    </row>
    <row r="6325" spans="1:1">
      <c r="A6325" s="266" t="s">
        <v>7103</v>
      </c>
    </row>
    <row r="6326" spans="1:1">
      <c r="A6326" s="266" t="s">
        <v>7104</v>
      </c>
    </row>
    <row r="6327" spans="1:1">
      <c r="A6327" s="266" t="s">
        <v>7105</v>
      </c>
    </row>
    <row r="6328" spans="1:1">
      <c r="A6328" s="266" t="s">
        <v>7106</v>
      </c>
    </row>
    <row r="6329" spans="1:1">
      <c r="A6329" s="266" t="s">
        <v>7107</v>
      </c>
    </row>
    <row r="6330" spans="1:1">
      <c r="A6330" s="266" t="s">
        <v>7108</v>
      </c>
    </row>
    <row r="6331" spans="1:1">
      <c r="A6331" s="266" t="s">
        <v>7109</v>
      </c>
    </row>
    <row r="6332" spans="1:1">
      <c r="A6332" s="269" t="s">
        <v>7110</v>
      </c>
    </row>
    <row r="6333" spans="1:1">
      <c r="A6333" s="266" t="s">
        <v>7111</v>
      </c>
    </row>
    <row r="6334" spans="1:1">
      <c r="A6334" s="837" t="s">
        <v>7112</v>
      </c>
    </row>
    <row r="6335" spans="1:1">
      <c r="A6335" s="837" t="s">
        <v>7113</v>
      </c>
    </row>
    <row r="6336" spans="1:1">
      <c r="A6336" s="266" t="s">
        <v>7114</v>
      </c>
    </row>
    <row r="6337" spans="1:1">
      <c r="A6337" s="266" t="s">
        <v>7115</v>
      </c>
    </row>
    <row r="6338" spans="1:1">
      <c r="A6338" s="266" t="s">
        <v>7116</v>
      </c>
    </row>
    <row r="6339" spans="1:1">
      <c r="A6339" s="266" t="s">
        <v>7117</v>
      </c>
    </row>
    <row r="6340" spans="1:1">
      <c r="A6340" s="266" t="s">
        <v>7118</v>
      </c>
    </row>
    <row r="6341" spans="1:1">
      <c r="A6341" s="266" t="s">
        <v>7119</v>
      </c>
    </row>
    <row r="6342" spans="1:1">
      <c r="A6342" s="266" t="s">
        <v>7120</v>
      </c>
    </row>
    <row r="6343" spans="1:1">
      <c r="A6343" s="266" t="s">
        <v>7121</v>
      </c>
    </row>
    <row r="6344" spans="1:1">
      <c r="A6344" s="266" t="s">
        <v>7122</v>
      </c>
    </row>
    <row r="6345" spans="1:1">
      <c r="A6345" s="266" t="s">
        <v>7123</v>
      </c>
    </row>
    <row r="6346" spans="1:1">
      <c r="A6346" s="266" t="s">
        <v>7124</v>
      </c>
    </row>
    <row r="6347" spans="1:1">
      <c r="A6347" s="266" t="s">
        <v>7125</v>
      </c>
    </row>
    <row r="6348" spans="1:1">
      <c r="A6348" s="266" t="s">
        <v>7126</v>
      </c>
    </row>
    <row r="6349" spans="1:1">
      <c r="A6349" s="266" t="s">
        <v>7127</v>
      </c>
    </row>
    <row r="6350" spans="1:1">
      <c r="A6350" s="266" t="s">
        <v>7128</v>
      </c>
    </row>
    <row r="6351" spans="1:1">
      <c r="A6351" s="266" t="s">
        <v>7129</v>
      </c>
    </row>
    <row r="6352" spans="1:1">
      <c r="A6352" s="266" t="s">
        <v>7130</v>
      </c>
    </row>
    <row r="6353" spans="1:1">
      <c r="A6353" s="266" t="s">
        <v>7131</v>
      </c>
    </row>
    <row r="6354" spans="1:1">
      <c r="A6354" s="266" t="s">
        <v>7132</v>
      </c>
    </row>
    <row r="6355" spans="1:1">
      <c r="A6355" s="266" t="s">
        <v>7133</v>
      </c>
    </row>
    <row r="6356" spans="1:1">
      <c r="A6356" s="266" t="s">
        <v>7134</v>
      </c>
    </row>
    <row r="6357" spans="1:1">
      <c r="A6357" s="266" t="s">
        <v>7135</v>
      </c>
    </row>
    <row r="6358" spans="1:1">
      <c r="A6358" s="266" t="s">
        <v>7136</v>
      </c>
    </row>
    <row r="6359" spans="1:1">
      <c r="A6359" s="266" t="s">
        <v>7137</v>
      </c>
    </row>
    <row r="6360" spans="1:1">
      <c r="A6360" s="266" t="s">
        <v>7138</v>
      </c>
    </row>
    <row r="6361" spans="1:1">
      <c r="A6361" s="266" t="s">
        <v>7139</v>
      </c>
    </row>
    <row r="6362" spans="1:1">
      <c r="A6362" s="266" t="s">
        <v>7140</v>
      </c>
    </row>
    <row r="6363" spans="1:1">
      <c r="A6363" s="266" t="s">
        <v>7141</v>
      </c>
    </row>
    <row r="6364" spans="1:1">
      <c r="A6364" s="266" t="s">
        <v>7142</v>
      </c>
    </row>
    <row r="6365" spans="1:1">
      <c r="A6365" s="837" t="s">
        <v>7143</v>
      </c>
    </row>
    <row r="6366" spans="1:1">
      <c r="A6366" s="837" t="s">
        <v>7144</v>
      </c>
    </row>
    <row r="6367" spans="1:1">
      <c r="A6367" s="837" t="s">
        <v>7145</v>
      </c>
    </row>
    <row r="6368" spans="1:1">
      <c r="A6368" s="266" t="s">
        <v>7146</v>
      </c>
    </row>
    <row r="6369" spans="1:1">
      <c r="A6369" s="266" t="s">
        <v>7147</v>
      </c>
    </row>
    <row r="6370" spans="1:1">
      <c r="A6370" s="266" t="s">
        <v>7148</v>
      </c>
    </row>
    <row r="6371" spans="1:1">
      <c r="A6371" s="266" t="s">
        <v>7149</v>
      </c>
    </row>
    <row r="6372" spans="1:1">
      <c r="A6372" s="266" t="s">
        <v>7150</v>
      </c>
    </row>
    <row r="6373" spans="1:1">
      <c r="A6373" s="266" t="s">
        <v>7151</v>
      </c>
    </row>
    <row r="6374" spans="1:1">
      <c r="A6374" s="266" t="s">
        <v>7152</v>
      </c>
    </row>
    <row r="6375" spans="1:1">
      <c r="A6375" s="266" t="s">
        <v>7153</v>
      </c>
    </row>
    <row r="6376" spans="1:1">
      <c r="A6376" s="266" t="s">
        <v>7154</v>
      </c>
    </row>
    <row r="6377" spans="1:1">
      <c r="A6377" s="266" t="s">
        <v>7155</v>
      </c>
    </row>
    <row r="6378" spans="1:1">
      <c r="A6378" s="266" t="s">
        <v>7156</v>
      </c>
    </row>
    <row r="6379" spans="1:1">
      <c r="A6379" s="266" t="s">
        <v>7157</v>
      </c>
    </row>
    <row r="6380" spans="1:1">
      <c r="A6380" s="266" t="s">
        <v>7158</v>
      </c>
    </row>
    <row r="6381" spans="1:1">
      <c r="A6381" s="266" t="s">
        <v>7159</v>
      </c>
    </row>
    <row r="6382" spans="1:1">
      <c r="A6382" s="266" t="s">
        <v>7160</v>
      </c>
    </row>
    <row r="6383" spans="1:1">
      <c r="A6383" s="266" t="s">
        <v>7161</v>
      </c>
    </row>
    <row r="6384" spans="1:1">
      <c r="A6384" s="266" t="s">
        <v>7162</v>
      </c>
    </row>
    <row r="6385" spans="1:1">
      <c r="A6385" s="266" t="s">
        <v>7163</v>
      </c>
    </row>
    <row r="6386" spans="1:1">
      <c r="A6386" s="266" t="s">
        <v>7164</v>
      </c>
    </row>
    <row r="6387" spans="1:1">
      <c r="A6387" s="266" t="s">
        <v>7165</v>
      </c>
    </row>
    <row r="6388" spans="1:1">
      <c r="A6388" s="266" t="s">
        <v>7166</v>
      </c>
    </row>
    <row r="6389" spans="1:1">
      <c r="A6389" s="266" t="s">
        <v>7167</v>
      </c>
    </row>
    <row r="6390" spans="1:1">
      <c r="A6390" s="266" t="s">
        <v>7168</v>
      </c>
    </row>
    <row r="6391" spans="1:1">
      <c r="A6391" s="266" t="s">
        <v>7169</v>
      </c>
    </row>
    <row r="6392" spans="1:1">
      <c r="A6392" s="266" t="s">
        <v>7170</v>
      </c>
    </row>
    <row r="6393" spans="1:1">
      <c r="A6393" s="266" t="s">
        <v>7171</v>
      </c>
    </row>
    <row r="6394" spans="1:1">
      <c r="A6394" s="266" t="s">
        <v>7172</v>
      </c>
    </row>
    <row r="6395" spans="1:1">
      <c r="A6395" s="266" t="s">
        <v>7173</v>
      </c>
    </row>
    <row r="6396" spans="1:1">
      <c r="A6396" s="266" t="s">
        <v>7174</v>
      </c>
    </row>
    <row r="6397" spans="1:1">
      <c r="A6397" s="266" t="s">
        <v>7175</v>
      </c>
    </row>
    <row r="6398" spans="1:1">
      <c r="A6398" s="266" t="s">
        <v>7176</v>
      </c>
    </row>
    <row r="6399" spans="1:1">
      <c r="A6399" s="266" t="s">
        <v>7177</v>
      </c>
    </row>
    <row r="6400" spans="1:1">
      <c r="A6400" s="266" t="s">
        <v>7178</v>
      </c>
    </row>
    <row r="6401" spans="1:1">
      <c r="A6401" s="266" t="s">
        <v>7179</v>
      </c>
    </row>
    <row r="6402" spans="1:1">
      <c r="A6402" s="266" t="s">
        <v>7180</v>
      </c>
    </row>
    <row r="6403" spans="1:1">
      <c r="A6403" s="266" t="s">
        <v>7181</v>
      </c>
    </row>
    <row r="6404" spans="1:1">
      <c r="A6404" s="266" t="s">
        <v>7182</v>
      </c>
    </row>
    <row r="6405" spans="1:1">
      <c r="A6405" s="266" t="s">
        <v>7183</v>
      </c>
    </row>
    <row r="6406" spans="1:1">
      <c r="A6406" s="266" t="s">
        <v>7184</v>
      </c>
    </row>
    <row r="6407" spans="1:1">
      <c r="A6407" s="266" t="s">
        <v>7185</v>
      </c>
    </row>
    <row r="6408" spans="1:1">
      <c r="A6408" s="266" t="s">
        <v>7186</v>
      </c>
    </row>
    <row r="6409" spans="1:1">
      <c r="A6409" s="266" t="s">
        <v>7187</v>
      </c>
    </row>
    <row r="6410" spans="1:1">
      <c r="A6410" s="266" t="s">
        <v>7188</v>
      </c>
    </row>
    <row r="6411" spans="1:1">
      <c r="A6411" s="266" t="s">
        <v>7189</v>
      </c>
    </row>
    <row r="6412" spans="1:1">
      <c r="A6412" s="266" t="s">
        <v>7190</v>
      </c>
    </row>
    <row r="6413" spans="1:1">
      <c r="A6413" s="266" t="s">
        <v>7191</v>
      </c>
    </row>
    <row r="6414" spans="1:1">
      <c r="A6414" s="266" t="s">
        <v>7192</v>
      </c>
    </row>
    <row r="6415" spans="1:1">
      <c r="A6415" s="266" t="s">
        <v>7193</v>
      </c>
    </row>
    <row r="6416" spans="1:1">
      <c r="A6416" s="266" t="s">
        <v>7194</v>
      </c>
    </row>
    <row r="6417" spans="1:2">
      <c r="A6417" s="266" t="s">
        <v>7195</v>
      </c>
    </row>
    <row r="6418" spans="1:2">
      <c r="A6418" s="266" t="s">
        <v>7196</v>
      </c>
    </row>
    <row r="6419" spans="1:2">
      <c r="A6419" s="266" t="s">
        <v>7197</v>
      </c>
    </row>
    <row r="6420" spans="1:2">
      <c r="A6420" s="266" t="s">
        <v>7198</v>
      </c>
    </row>
    <row r="6421" spans="1:2">
      <c r="A6421" s="266" t="s">
        <v>7199</v>
      </c>
    </row>
    <row r="6422" spans="1:2">
      <c r="A6422" s="266" t="s">
        <v>7200</v>
      </c>
    </row>
    <row r="6423" spans="1:2">
      <c r="A6423" s="275" t="s">
        <v>7201</v>
      </c>
      <c r="B6423" s="831">
        <v>45739</v>
      </c>
    </row>
    <row r="6424" spans="1:2">
      <c r="A6424" s="266" t="s">
        <v>7202</v>
      </c>
    </row>
    <row r="6425" spans="1:2">
      <c r="A6425" s="266" t="s">
        <v>7203</v>
      </c>
    </row>
    <row r="6426" spans="1:2">
      <c r="A6426" s="266" t="s">
        <v>7204</v>
      </c>
    </row>
    <row r="6427" spans="1:2">
      <c r="A6427" s="266" t="s">
        <v>7205</v>
      </c>
    </row>
    <row r="6428" spans="1:2">
      <c r="A6428" s="266" t="s">
        <v>7206</v>
      </c>
    </row>
    <row r="6429" spans="1:2">
      <c r="A6429" s="837" t="s">
        <v>7207</v>
      </c>
    </row>
    <row r="6430" spans="1:2">
      <c r="A6430" s="837" t="s">
        <v>7208</v>
      </c>
    </row>
    <row r="6431" spans="1:2">
      <c r="A6431" s="837" t="s">
        <v>7209</v>
      </c>
    </row>
    <row r="6432" spans="1:2">
      <c r="A6432" s="266" t="s">
        <v>7210</v>
      </c>
    </row>
    <row r="6433" spans="1:2">
      <c r="A6433" s="266" t="s">
        <v>7211</v>
      </c>
    </row>
    <row r="6434" spans="1:2">
      <c r="A6434" s="266" t="s">
        <v>7212</v>
      </c>
    </row>
    <row r="6435" spans="1:2" s="266" customFormat="1">
      <c r="A6435" s="266" t="s">
        <v>7213</v>
      </c>
      <c r="B6435" s="831"/>
    </row>
    <row r="6436" spans="1:2">
      <c r="A6436" s="266" t="s">
        <v>7214</v>
      </c>
    </row>
    <row r="6437" spans="1:2">
      <c r="A6437" s="266" t="s">
        <v>7215</v>
      </c>
    </row>
    <row r="6438" spans="1:2">
      <c r="A6438" s="266" t="s">
        <v>7216</v>
      </c>
    </row>
    <row r="6439" spans="1:2">
      <c r="A6439" s="266" t="s">
        <v>7217</v>
      </c>
    </row>
    <row r="6440" spans="1:2">
      <c r="A6440" s="266" t="s">
        <v>7218</v>
      </c>
    </row>
    <row r="6441" spans="1:2">
      <c r="A6441" s="266" t="s">
        <v>7219</v>
      </c>
    </row>
    <row r="6442" spans="1:2">
      <c r="A6442" s="266" t="s">
        <v>7220</v>
      </c>
    </row>
    <row r="6443" spans="1:2">
      <c r="A6443" s="266" t="s">
        <v>7221</v>
      </c>
    </row>
    <row r="6444" spans="1:2">
      <c r="A6444" s="266" t="s">
        <v>7222</v>
      </c>
    </row>
    <row r="6445" spans="1:2">
      <c r="A6445" s="266" t="s">
        <v>7223</v>
      </c>
    </row>
    <row r="6446" spans="1:2">
      <c r="A6446" s="266" t="s">
        <v>7224</v>
      </c>
    </row>
    <row r="6447" spans="1:2">
      <c r="A6447" s="266" t="s">
        <v>7225</v>
      </c>
    </row>
    <row r="6448" spans="1:2">
      <c r="A6448" s="275" t="s">
        <v>7226</v>
      </c>
    </row>
    <row r="6449" spans="1:1">
      <c r="A6449" s="266" t="s">
        <v>7227</v>
      </c>
    </row>
    <row r="6450" spans="1:1">
      <c r="A6450" s="266" t="s">
        <v>7228</v>
      </c>
    </row>
    <row r="6451" spans="1:1">
      <c r="A6451" s="266" t="s">
        <v>7229</v>
      </c>
    </row>
    <row r="6452" spans="1:1">
      <c r="A6452" s="266" t="s">
        <v>7230</v>
      </c>
    </row>
    <row r="6453" spans="1:1">
      <c r="A6453" s="266" t="s">
        <v>7231</v>
      </c>
    </row>
    <row r="6454" spans="1:1">
      <c r="A6454" s="266" t="s">
        <v>7232</v>
      </c>
    </row>
    <row r="6455" spans="1:1">
      <c r="A6455" s="266" t="s">
        <v>7233</v>
      </c>
    </row>
    <row r="6456" spans="1:1">
      <c r="A6456" s="266" t="s">
        <v>7234</v>
      </c>
    </row>
    <row r="6457" spans="1:1">
      <c r="A6457" s="266" t="s">
        <v>7235</v>
      </c>
    </row>
    <row r="6458" spans="1:1">
      <c r="A6458" s="266" t="s">
        <v>7236</v>
      </c>
    </row>
    <row r="6459" spans="1:1">
      <c r="A6459" s="266" t="s">
        <v>7237</v>
      </c>
    </row>
    <row r="6460" spans="1:1">
      <c r="A6460" s="266" t="s">
        <v>7238</v>
      </c>
    </row>
    <row r="6461" spans="1:1">
      <c r="A6461" s="266" t="s">
        <v>7239</v>
      </c>
    </row>
    <row r="6462" spans="1:1">
      <c r="A6462" s="266" t="s">
        <v>7240</v>
      </c>
    </row>
    <row r="6463" spans="1:1">
      <c r="A6463" s="266" t="s">
        <v>7241</v>
      </c>
    </row>
    <row r="6464" spans="1:1">
      <c r="A6464" s="266" t="s">
        <v>7242</v>
      </c>
    </row>
    <row r="6465" spans="1:1">
      <c r="A6465" s="266" t="s">
        <v>7243</v>
      </c>
    </row>
    <row r="6466" spans="1:1">
      <c r="A6466" s="266" t="s">
        <v>7244</v>
      </c>
    </row>
    <row r="6467" spans="1:1">
      <c r="A6467" s="266" t="s">
        <v>7245</v>
      </c>
    </row>
    <row r="6468" spans="1:1">
      <c r="A6468" s="266" t="s">
        <v>7246</v>
      </c>
    </row>
    <row r="6469" spans="1:1">
      <c r="A6469" s="266" t="s">
        <v>7247</v>
      </c>
    </row>
    <row r="6470" spans="1:1">
      <c r="A6470" s="266" t="s">
        <v>7248</v>
      </c>
    </row>
    <row r="6471" spans="1:1">
      <c r="A6471" s="266" t="s">
        <v>7249</v>
      </c>
    </row>
    <row r="6472" spans="1:1">
      <c r="A6472" s="266" t="s">
        <v>7250</v>
      </c>
    </row>
    <row r="6473" spans="1:1">
      <c r="A6473" s="266" t="s">
        <v>7251</v>
      </c>
    </row>
    <row r="6474" spans="1:1">
      <c r="A6474" s="266" t="s">
        <v>7252</v>
      </c>
    </row>
    <row r="6475" spans="1:1">
      <c r="A6475" s="266" t="s">
        <v>7253</v>
      </c>
    </row>
    <row r="6476" spans="1:1">
      <c r="A6476" s="266" t="s">
        <v>7254</v>
      </c>
    </row>
    <row r="6477" spans="1:1">
      <c r="A6477" s="266" t="s">
        <v>7255</v>
      </c>
    </row>
    <row r="6478" spans="1:1">
      <c r="A6478" s="266" t="s">
        <v>7256</v>
      </c>
    </row>
    <row r="6479" spans="1:1">
      <c r="A6479" s="266" t="s">
        <v>7257</v>
      </c>
    </row>
    <row r="6480" spans="1:1">
      <c r="A6480" s="266" t="s">
        <v>7258</v>
      </c>
    </row>
    <row r="6481" spans="1:1">
      <c r="A6481" s="266" t="s">
        <v>7259</v>
      </c>
    </row>
    <row r="6482" spans="1:1">
      <c r="A6482" s="266" t="s">
        <v>7260</v>
      </c>
    </row>
    <row r="6483" spans="1:1">
      <c r="A6483" s="266" t="s">
        <v>7261</v>
      </c>
    </row>
    <row r="6484" spans="1:1">
      <c r="A6484" s="266" t="s">
        <v>7262</v>
      </c>
    </row>
    <row r="6485" spans="1:1">
      <c r="A6485" s="266" t="s">
        <v>7263</v>
      </c>
    </row>
    <row r="6486" spans="1:1">
      <c r="A6486" s="266" t="s">
        <v>7264</v>
      </c>
    </row>
    <row r="6487" spans="1:1">
      <c r="A6487" s="266" t="s">
        <v>7265</v>
      </c>
    </row>
    <row r="6488" spans="1:1">
      <c r="A6488" s="266" t="s">
        <v>7266</v>
      </c>
    </row>
    <row r="6489" spans="1:1">
      <c r="A6489" s="266" t="s">
        <v>7267</v>
      </c>
    </row>
    <row r="6490" spans="1:1">
      <c r="A6490" s="266" t="s">
        <v>7268</v>
      </c>
    </row>
    <row r="6491" spans="1:1">
      <c r="A6491" s="266" t="s">
        <v>7269</v>
      </c>
    </row>
    <row r="6492" spans="1:1">
      <c r="A6492" s="266" t="s">
        <v>7270</v>
      </c>
    </row>
    <row r="6493" spans="1:1">
      <c r="A6493" s="266" t="s">
        <v>7271</v>
      </c>
    </row>
    <row r="6494" spans="1:1">
      <c r="A6494" s="266" t="s">
        <v>7272</v>
      </c>
    </row>
    <row r="6495" spans="1:1">
      <c r="A6495" s="266" t="s">
        <v>7273</v>
      </c>
    </row>
    <row r="6496" spans="1:1">
      <c r="A6496" s="266" t="s">
        <v>7274</v>
      </c>
    </row>
    <row r="6497" spans="1:2">
      <c r="A6497" s="273" t="s">
        <v>7275</v>
      </c>
      <c r="B6497" s="833">
        <v>45832</v>
      </c>
    </row>
    <row r="6498" spans="1:2">
      <c r="A6498" s="266" t="s">
        <v>7276</v>
      </c>
    </row>
    <row r="6499" spans="1:2">
      <c r="A6499" s="266" t="s">
        <v>7277</v>
      </c>
    </row>
    <row r="6500" spans="1:2">
      <c r="A6500" s="266" t="s">
        <v>7278</v>
      </c>
    </row>
    <row r="6501" spans="1:2">
      <c r="A6501" s="266" t="s">
        <v>7279</v>
      </c>
    </row>
    <row r="6502" spans="1:2">
      <c r="A6502" s="266" t="s">
        <v>7280</v>
      </c>
    </row>
    <row r="6503" spans="1:2">
      <c r="A6503" s="275" t="s">
        <v>7281</v>
      </c>
      <c r="B6503" s="831">
        <v>45832</v>
      </c>
    </row>
    <row r="6504" spans="1:2">
      <c r="A6504" s="266" t="s">
        <v>7282</v>
      </c>
    </row>
    <row r="6505" spans="1:2">
      <c r="A6505" s="266" t="s">
        <v>7283</v>
      </c>
    </row>
    <row r="6506" spans="1:2">
      <c r="A6506" s="266" t="s">
        <v>7284</v>
      </c>
    </row>
    <row r="6507" spans="1:2">
      <c r="A6507" s="266" t="s">
        <v>7285</v>
      </c>
    </row>
    <row r="6508" spans="1:2">
      <c r="A6508" s="266" t="s">
        <v>7286</v>
      </c>
    </row>
    <row r="6509" spans="1:2">
      <c r="A6509" s="266" t="s">
        <v>7287</v>
      </c>
    </row>
    <row r="6510" spans="1:2">
      <c r="A6510" s="266" t="s">
        <v>7288</v>
      </c>
    </row>
    <row r="6511" spans="1:2">
      <c r="A6511" s="266" t="s">
        <v>7289</v>
      </c>
    </row>
    <row r="6512" spans="1:2">
      <c r="A6512" s="266" t="s">
        <v>7290</v>
      </c>
    </row>
    <row r="6513" spans="1:1">
      <c r="A6513" s="266" t="s">
        <v>7291</v>
      </c>
    </row>
    <row r="6514" spans="1:1">
      <c r="A6514" s="266" t="s">
        <v>7292</v>
      </c>
    </row>
    <row r="6515" spans="1:1">
      <c r="A6515" s="266" t="s">
        <v>7293</v>
      </c>
    </row>
    <row r="6516" spans="1:1">
      <c r="A6516" s="266" t="s">
        <v>7294</v>
      </c>
    </row>
    <row r="6517" spans="1:1">
      <c r="A6517" s="266" t="s">
        <v>7295</v>
      </c>
    </row>
    <row r="6518" spans="1:1">
      <c r="A6518" s="266" t="s">
        <v>7296</v>
      </c>
    </row>
    <row r="6519" spans="1:1">
      <c r="A6519" s="266" t="s">
        <v>7297</v>
      </c>
    </row>
    <row r="6520" spans="1:1">
      <c r="A6520" s="266" t="s">
        <v>7298</v>
      </c>
    </row>
    <row r="6521" spans="1:1">
      <c r="A6521" s="266" t="s">
        <v>7299</v>
      </c>
    </row>
    <row r="6522" spans="1:1">
      <c r="A6522" s="266" t="s">
        <v>7300</v>
      </c>
    </row>
    <row r="6523" spans="1:1">
      <c r="A6523" s="266" t="s">
        <v>7301</v>
      </c>
    </row>
    <row r="6524" spans="1:1">
      <c r="A6524" s="266" t="s">
        <v>7302</v>
      </c>
    </row>
    <row r="6525" spans="1:1">
      <c r="A6525" s="266" t="s">
        <v>7303</v>
      </c>
    </row>
    <row r="6526" spans="1:1">
      <c r="A6526" s="266" t="s">
        <v>7304</v>
      </c>
    </row>
    <row r="6527" spans="1:1">
      <c r="A6527" s="266" t="s">
        <v>7305</v>
      </c>
    </row>
    <row r="6528" spans="1:1">
      <c r="A6528" s="266" t="s">
        <v>7306</v>
      </c>
    </row>
    <row r="6529" spans="1:1">
      <c r="A6529" s="266" t="s">
        <v>7307</v>
      </c>
    </row>
    <row r="6530" spans="1:1">
      <c r="A6530" s="266" t="s">
        <v>7308</v>
      </c>
    </row>
    <row r="6531" spans="1:1">
      <c r="A6531" s="266" t="s">
        <v>7309</v>
      </c>
    </row>
    <row r="6532" spans="1:1">
      <c r="A6532" s="266" t="s">
        <v>7310</v>
      </c>
    </row>
    <row r="6533" spans="1:1">
      <c r="A6533" s="266" t="s">
        <v>7311</v>
      </c>
    </row>
    <row r="6534" spans="1:1">
      <c r="A6534" s="266" t="s">
        <v>7312</v>
      </c>
    </row>
    <row r="6535" spans="1:1">
      <c r="A6535" s="266" t="s">
        <v>7313</v>
      </c>
    </row>
    <row r="6536" spans="1:1">
      <c r="A6536" s="266" t="s">
        <v>7314</v>
      </c>
    </row>
    <row r="6537" spans="1:1">
      <c r="A6537" s="266" t="s">
        <v>7315</v>
      </c>
    </row>
    <row r="6538" spans="1:1">
      <c r="A6538" s="266" t="s">
        <v>7316</v>
      </c>
    </row>
    <row r="6539" spans="1:1">
      <c r="A6539" s="266" t="s">
        <v>7317</v>
      </c>
    </row>
    <row r="6540" spans="1:1">
      <c r="A6540" s="266" t="s">
        <v>7318</v>
      </c>
    </row>
    <row r="6541" spans="1:1">
      <c r="A6541" s="266" t="s">
        <v>7319</v>
      </c>
    </row>
    <row r="6542" spans="1:1">
      <c r="A6542" s="266" t="s">
        <v>7320</v>
      </c>
    </row>
    <row r="6543" spans="1:1">
      <c r="A6543" s="266" t="s">
        <v>7321</v>
      </c>
    </row>
    <row r="6544" spans="1:1">
      <c r="A6544" s="266" t="s">
        <v>7322</v>
      </c>
    </row>
    <row r="6545" spans="1:1">
      <c r="A6545" s="266" t="s">
        <v>7323</v>
      </c>
    </row>
    <row r="6546" spans="1:1">
      <c r="A6546" s="266" t="s">
        <v>7324</v>
      </c>
    </row>
    <row r="6547" spans="1:1">
      <c r="A6547" s="266" t="s">
        <v>7325</v>
      </c>
    </row>
    <row r="6548" spans="1:1">
      <c r="A6548" s="266" t="s">
        <v>7326</v>
      </c>
    </row>
    <row r="6549" spans="1:1">
      <c r="A6549" s="266" t="s">
        <v>7327</v>
      </c>
    </row>
    <row r="6550" spans="1:1">
      <c r="A6550" s="266" t="s">
        <v>7328</v>
      </c>
    </row>
    <row r="6551" spans="1:1">
      <c r="A6551" s="266" t="s">
        <v>7329</v>
      </c>
    </row>
    <row r="6552" spans="1:1">
      <c r="A6552" s="266" t="s">
        <v>7330</v>
      </c>
    </row>
    <row r="6553" spans="1:1">
      <c r="A6553" s="266" t="s">
        <v>7331</v>
      </c>
    </row>
    <row r="6554" spans="1:1">
      <c r="A6554" s="266" t="s">
        <v>7332</v>
      </c>
    </row>
    <row r="6555" spans="1:1">
      <c r="A6555" s="266" t="s">
        <v>7333</v>
      </c>
    </row>
    <row r="6556" spans="1:1">
      <c r="A6556" s="266" t="s">
        <v>7334</v>
      </c>
    </row>
    <row r="6557" spans="1:1">
      <c r="A6557" s="266" t="s">
        <v>7335</v>
      </c>
    </row>
    <row r="6558" spans="1:1">
      <c r="A6558" s="266" t="s">
        <v>7336</v>
      </c>
    </row>
    <row r="6559" spans="1:1">
      <c r="A6559" s="266" t="s">
        <v>7337</v>
      </c>
    </row>
    <row r="6560" spans="1:1">
      <c r="A6560" s="266" t="s">
        <v>7338</v>
      </c>
    </row>
    <row r="6561" spans="1:2">
      <c r="A6561" s="266" t="s">
        <v>7339</v>
      </c>
    </row>
    <row r="6562" spans="1:2">
      <c r="A6562" s="275" t="s">
        <v>7340</v>
      </c>
      <c r="B6562" s="831">
        <v>45740</v>
      </c>
    </row>
    <row r="6563" spans="1:2">
      <c r="A6563" s="266" t="s">
        <v>7341</v>
      </c>
    </row>
    <row r="6564" spans="1:2">
      <c r="A6564" s="266" t="s">
        <v>7342</v>
      </c>
    </row>
    <row r="6565" spans="1:2">
      <c r="A6565" s="266" t="s">
        <v>7343</v>
      </c>
    </row>
    <row r="6566" spans="1:2">
      <c r="A6566" s="266" t="s">
        <v>7344</v>
      </c>
    </row>
    <row r="6567" spans="1:2">
      <c r="A6567" s="266" t="s">
        <v>7345</v>
      </c>
    </row>
    <row r="6568" spans="1:2">
      <c r="A6568" s="266" t="s">
        <v>7346</v>
      </c>
    </row>
    <row r="6569" spans="1:2">
      <c r="A6569" s="266" t="s">
        <v>7347</v>
      </c>
    </row>
    <row r="6570" spans="1:2">
      <c r="A6570" s="266" t="s">
        <v>7348</v>
      </c>
    </row>
    <row r="6571" spans="1:2">
      <c r="A6571" s="266" t="s">
        <v>7349</v>
      </c>
    </row>
    <row r="6572" spans="1:2">
      <c r="A6572" s="266" t="s">
        <v>7350</v>
      </c>
    </row>
    <row r="6573" spans="1:2">
      <c r="A6573" s="266" t="s">
        <v>7351</v>
      </c>
    </row>
    <row r="6574" spans="1:2">
      <c r="A6574" s="266" t="s">
        <v>7352</v>
      </c>
    </row>
    <row r="6575" spans="1:2">
      <c r="A6575" s="266" t="s">
        <v>7353</v>
      </c>
    </row>
    <row r="6576" spans="1:2">
      <c r="A6576" s="266" t="s">
        <v>7354</v>
      </c>
    </row>
    <row r="6577" spans="1:1">
      <c r="A6577" s="266" t="s">
        <v>7355</v>
      </c>
    </row>
    <row r="6578" spans="1:1">
      <c r="A6578" s="266" t="s">
        <v>7356</v>
      </c>
    </row>
    <row r="6579" spans="1:1">
      <c r="A6579" s="266" t="s">
        <v>7357</v>
      </c>
    </row>
    <row r="6580" spans="1:1">
      <c r="A6580" s="266" t="s">
        <v>7358</v>
      </c>
    </row>
    <row r="6581" spans="1:1">
      <c r="A6581" s="266" t="s">
        <v>7359</v>
      </c>
    </row>
    <row r="6582" spans="1:1">
      <c r="A6582" s="266" t="s">
        <v>7360</v>
      </c>
    </row>
    <row r="6583" spans="1:1">
      <c r="A6583" s="266" t="s">
        <v>7361</v>
      </c>
    </row>
    <row r="6584" spans="1:1">
      <c r="A6584" s="266" t="s">
        <v>7362</v>
      </c>
    </row>
    <row r="6585" spans="1:1">
      <c r="A6585" s="266" t="s">
        <v>7363</v>
      </c>
    </row>
    <row r="6586" spans="1:1">
      <c r="A6586" s="266" t="s">
        <v>7364</v>
      </c>
    </row>
    <row r="6587" spans="1:1">
      <c r="A6587" s="266" t="s">
        <v>7365</v>
      </c>
    </row>
    <row r="6588" spans="1:1">
      <c r="A6588" s="266" t="s">
        <v>7366</v>
      </c>
    </row>
    <row r="6589" spans="1:1">
      <c r="A6589" s="266" t="s">
        <v>7367</v>
      </c>
    </row>
    <row r="6590" spans="1:1">
      <c r="A6590" s="266" t="s">
        <v>7368</v>
      </c>
    </row>
    <row r="6591" spans="1:1">
      <c r="A6591" s="266" t="s">
        <v>7369</v>
      </c>
    </row>
    <row r="6592" spans="1:1">
      <c r="A6592" s="266" t="s">
        <v>7370</v>
      </c>
    </row>
    <row r="6593" spans="1:2">
      <c r="A6593" s="266" t="s">
        <v>7371</v>
      </c>
    </row>
    <row r="6594" spans="1:2">
      <c r="A6594" s="275" t="s">
        <v>7372</v>
      </c>
      <c r="B6594" s="831">
        <v>45832</v>
      </c>
    </row>
    <row r="6595" spans="1:2" s="266" customFormat="1">
      <c r="A6595" s="266" t="s">
        <v>7373</v>
      </c>
      <c r="B6595" s="831"/>
    </row>
    <row r="6596" spans="1:2">
      <c r="A6596" s="266" t="s">
        <v>7374</v>
      </c>
    </row>
    <row r="6597" spans="1:2">
      <c r="A6597" s="266" t="s">
        <v>7375</v>
      </c>
    </row>
    <row r="6598" spans="1:2">
      <c r="A6598" s="266" t="s">
        <v>7376</v>
      </c>
    </row>
    <row r="6599" spans="1:2">
      <c r="A6599" s="266" t="s">
        <v>7377</v>
      </c>
    </row>
    <row r="6600" spans="1:2">
      <c r="A6600" s="266" t="s">
        <v>7378</v>
      </c>
    </row>
    <row r="6601" spans="1:2">
      <c r="A6601" s="266" t="s">
        <v>7379</v>
      </c>
    </row>
    <row r="6602" spans="1:2">
      <c r="A6602" s="266" t="s">
        <v>7380</v>
      </c>
    </row>
    <row r="6603" spans="1:2">
      <c r="A6603" s="266" t="s">
        <v>7381</v>
      </c>
    </row>
    <row r="6604" spans="1:2">
      <c r="A6604" s="266" t="s">
        <v>7382</v>
      </c>
    </row>
    <row r="6605" spans="1:2">
      <c r="A6605" s="266" t="s">
        <v>7383</v>
      </c>
    </row>
    <row r="6606" spans="1:2">
      <c r="A6606" s="266" t="s">
        <v>7384</v>
      </c>
    </row>
    <row r="6607" spans="1:2">
      <c r="A6607" s="266" t="s">
        <v>7385</v>
      </c>
    </row>
    <row r="6608" spans="1:2">
      <c r="A6608" s="266" t="s">
        <v>7386</v>
      </c>
    </row>
    <row r="6609" spans="1:2">
      <c r="A6609" s="275" t="s">
        <v>7387</v>
      </c>
      <c r="B6609" s="831">
        <v>45826</v>
      </c>
    </row>
    <row r="6610" spans="1:2">
      <c r="A6610" s="266" t="s">
        <v>7388</v>
      </c>
    </row>
    <row r="6611" spans="1:2">
      <c r="A6611" s="266" t="s">
        <v>7389</v>
      </c>
    </row>
    <row r="6612" spans="1:2">
      <c r="A6612" s="266" t="s">
        <v>7390</v>
      </c>
    </row>
    <row r="6613" spans="1:2">
      <c r="A6613" s="266" t="s">
        <v>7391</v>
      </c>
    </row>
    <row r="6614" spans="1:2">
      <c r="A6614" s="266" t="s">
        <v>7392</v>
      </c>
    </row>
    <row r="6615" spans="1:2">
      <c r="A6615" s="266" t="s">
        <v>7393</v>
      </c>
    </row>
    <row r="6616" spans="1:2">
      <c r="A6616" s="266" t="s">
        <v>7394</v>
      </c>
    </row>
    <row r="6617" spans="1:2">
      <c r="A6617" s="266" t="s">
        <v>7395</v>
      </c>
    </row>
    <row r="6618" spans="1:2">
      <c r="A6618" s="266" t="s">
        <v>7396</v>
      </c>
    </row>
    <row r="6619" spans="1:2">
      <c r="A6619" s="266" t="s">
        <v>7397</v>
      </c>
    </row>
    <row r="6620" spans="1:2">
      <c r="A6620" s="266" t="s">
        <v>7398</v>
      </c>
    </row>
    <row r="6621" spans="1:2">
      <c r="A6621" s="266" t="s">
        <v>7399</v>
      </c>
    </row>
    <row r="6622" spans="1:2">
      <c r="A6622" s="266" t="s">
        <v>7400</v>
      </c>
    </row>
    <row r="6623" spans="1:2">
      <c r="A6623" s="266" t="s">
        <v>7401</v>
      </c>
    </row>
    <row r="6624" spans="1:2">
      <c r="A6624" s="266" t="s">
        <v>7402</v>
      </c>
    </row>
    <row r="6625" spans="1:1">
      <c r="A6625" s="266" t="s">
        <v>7403</v>
      </c>
    </row>
    <row r="6626" spans="1:1">
      <c r="A6626" s="266" t="s">
        <v>7404</v>
      </c>
    </row>
    <row r="6627" spans="1:1">
      <c r="A6627" s="266" t="s">
        <v>7405</v>
      </c>
    </row>
    <row r="6628" spans="1:1">
      <c r="A6628" s="266" t="s">
        <v>7406</v>
      </c>
    </row>
    <row r="6629" spans="1:1">
      <c r="A6629" s="266" t="s">
        <v>7407</v>
      </c>
    </row>
    <row r="6630" spans="1:1">
      <c r="A6630" s="266" t="s">
        <v>7408</v>
      </c>
    </row>
    <row r="6631" spans="1:1">
      <c r="A6631" s="266" t="s">
        <v>7409</v>
      </c>
    </row>
    <row r="6632" spans="1:1">
      <c r="A6632" s="266" t="s">
        <v>7410</v>
      </c>
    </row>
    <row r="6633" spans="1:1">
      <c r="A6633" s="266" t="s">
        <v>7411</v>
      </c>
    </row>
    <row r="6634" spans="1:1">
      <c r="A6634" s="266" t="s">
        <v>7412</v>
      </c>
    </row>
    <row r="6635" spans="1:1">
      <c r="A6635" s="266" t="s">
        <v>7413</v>
      </c>
    </row>
    <row r="6636" spans="1:1">
      <c r="A6636" s="266" t="s">
        <v>7414</v>
      </c>
    </row>
    <row r="6637" spans="1:1">
      <c r="A6637" s="266" t="s">
        <v>7415</v>
      </c>
    </row>
    <row r="6638" spans="1:1">
      <c r="A6638" s="266" t="s">
        <v>7416</v>
      </c>
    </row>
    <row r="6639" spans="1:1">
      <c r="A6639" s="266" t="s">
        <v>7417</v>
      </c>
    </row>
    <row r="6640" spans="1:1">
      <c r="A6640" s="266" t="s">
        <v>7418</v>
      </c>
    </row>
    <row r="6641" spans="1:1">
      <c r="A6641" s="266" t="s">
        <v>7419</v>
      </c>
    </row>
    <row r="6642" spans="1:1">
      <c r="A6642" s="266" t="s">
        <v>7420</v>
      </c>
    </row>
    <row r="6643" spans="1:1">
      <c r="A6643" s="266" t="s">
        <v>7421</v>
      </c>
    </row>
    <row r="6644" spans="1:1">
      <c r="A6644" s="266" t="s">
        <v>7422</v>
      </c>
    </row>
    <row r="6645" spans="1:1">
      <c r="A6645" s="266" t="s">
        <v>7423</v>
      </c>
    </row>
    <row r="6646" spans="1:1">
      <c r="A6646" s="266" t="s">
        <v>7424</v>
      </c>
    </row>
    <row r="6647" spans="1:1">
      <c r="A6647" s="266" t="s">
        <v>7425</v>
      </c>
    </row>
    <row r="6648" spans="1:1">
      <c r="A6648" s="266" t="s">
        <v>7426</v>
      </c>
    </row>
    <row r="6649" spans="1:1">
      <c r="A6649" s="266" t="s">
        <v>7427</v>
      </c>
    </row>
    <row r="6650" spans="1:1">
      <c r="A6650" s="266" t="s">
        <v>7428</v>
      </c>
    </row>
    <row r="6651" spans="1:1">
      <c r="A6651" s="266" t="s">
        <v>7429</v>
      </c>
    </row>
    <row r="6652" spans="1:1">
      <c r="A6652" s="266" t="s">
        <v>7430</v>
      </c>
    </row>
    <row r="6653" spans="1:1">
      <c r="A6653" s="266" t="s">
        <v>7431</v>
      </c>
    </row>
    <row r="6654" spans="1:1">
      <c r="A6654" s="266" t="s">
        <v>7432</v>
      </c>
    </row>
    <row r="6655" spans="1:1">
      <c r="A6655" s="266" t="s">
        <v>7433</v>
      </c>
    </row>
    <row r="6656" spans="1:1">
      <c r="A6656" s="266" t="s">
        <v>7434</v>
      </c>
    </row>
    <row r="6657" spans="1:1">
      <c r="A6657" s="266" t="s">
        <v>7435</v>
      </c>
    </row>
    <row r="6658" spans="1:1">
      <c r="A6658" s="266" t="s">
        <v>7436</v>
      </c>
    </row>
    <row r="6659" spans="1:1">
      <c r="A6659" s="266" t="s">
        <v>7437</v>
      </c>
    </row>
    <row r="6660" spans="1:1">
      <c r="A6660" s="266" t="s">
        <v>7438</v>
      </c>
    </row>
    <row r="6661" spans="1:1">
      <c r="A6661" s="266" t="s">
        <v>7439</v>
      </c>
    </row>
    <row r="6662" spans="1:1">
      <c r="A6662" s="266" t="s">
        <v>7440</v>
      </c>
    </row>
    <row r="6663" spans="1:1">
      <c r="A6663" s="266" t="s">
        <v>7441</v>
      </c>
    </row>
    <row r="6664" spans="1:1">
      <c r="A6664" s="266" t="s">
        <v>7442</v>
      </c>
    </row>
    <row r="6665" spans="1:1">
      <c r="A6665" s="266" t="s">
        <v>7443</v>
      </c>
    </row>
    <row r="6666" spans="1:1">
      <c r="A6666" s="266" t="s">
        <v>7444</v>
      </c>
    </row>
    <row r="6667" spans="1:1">
      <c r="A6667" s="266" t="s">
        <v>7445</v>
      </c>
    </row>
    <row r="6668" spans="1:1">
      <c r="A6668" s="266" t="s">
        <v>7446</v>
      </c>
    </row>
    <row r="6669" spans="1:1">
      <c r="A6669" s="266" t="s">
        <v>7447</v>
      </c>
    </row>
    <row r="6670" spans="1:1">
      <c r="A6670" s="266" t="s">
        <v>7448</v>
      </c>
    </row>
    <row r="6671" spans="1:1">
      <c r="A6671" s="266" t="s">
        <v>7449</v>
      </c>
    </row>
    <row r="6672" spans="1:1">
      <c r="A6672" s="266" t="s">
        <v>7450</v>
      </c>
    </row>
    <row r="6673" spans="1:2">
      <c r="A6673" s="837" t="s">
        <v>7451</v>
      </c>
    </row>
    <row r="6674" spans="1:2">
      <c r="A6674" s="266" t="s">
        <v>7452</v>
      </c>
    </row>
    <row r="6675" spans="1:2">
      <c r="A6675" s="266" t="s">
        <v>7453</v>
      </c>
    </row>
    <row r="6676" spans="1:2">
      <c r="A6676" s="266" t="s">
        <v>7454</v>
      </c>
    </row>
    <row r="6677" spans="1:2">
      <c r="A6677" s="266" t="s">
        <v>7455</v>
      </c>
    </row>
    <row r="6678" spans="1:2">
      <c r="A6678" s="266" t="s">
        <v>7456</v>
      </c>
    </row>
    <row r="6679" spans="1:2">
      <c r="A6679" s="266" t="s">
        <v>7457</v>
      </c>
    </row>
    <row r="6680" spans="1:2">
      <c r="A6680" s="266" t="s">
        <v>7458</v>
      </c>
    </row>
    <row r="6681" spans="1:2">
      <c r="A6681" s="266" t="s">
        <v>7459</v>
      </c>
    </row>
    <row r="6682" spans="1:2">
      <c r="A6682" s="266" t="s">
        <v>7460</v>
      </c>
    </row>
    <row r="6683" spans="1:2">
      <c r="A6683" s="266" t="s">
        <v>7461</v>
      </c>
    </row>
    <row r="6684" spans="1:2">
      <c r="A6684" s="266" t="s">
        <v>7462</v>
      </c>
    </row>
    <row r="6685" spans="1:2">
      <c r="A6685" s="275" t="s">
        <v>7463</v>
      </c>
      <c r="B6685" s="831">
        <v>46009</v>
      </c>
    </row>
    <row r="6686" spans="1:2">
      <c r="A6686" s="266" t="s">
        <v>7464</v>
      </c>
    </row>
    <row r="6687" spans="1:2">
      <c r="A6687" s="266" t="s">
        <v>7465</v>
      </c>
    </row>
    <row r="6688" spans="1:2">
      <c r="A6688" s="266" t="s">
        <v>7466</v>
      </c>
    </row>
    <row r="6689" spans="1:1">
      <c r="A6689" s="266" t="s">
        <v>7467</v>
      </c>
    </row>
    <row r="6690" spans="1:1">
      <c r="A6690" s="266" t="s">
        <v>7468</v>
      </c>
    </row>
    <row r="6691" spans="1:1">
      <c r="A6691" s="266" t="s">
        <v>7469</v>
      </c>
    </row>
    <row r="6692" spans="1:1">
      <c r="A6692" s="266" t="s">
        <v>7470</v>
      </c>
    </row>
    <row r="6693" spans="1:1">
      <c r="A6693" s="266" t="s">
        <v>7471</v>
      </c>
    </row>
    <row r="6694" spans="1:1">
      <c r="A6694" s="266" t="s">
        <v>7472</v>
      </c>
    </row>
    <row r="6695" spans="1:1">
      <c r="A6695" s="266" t="s">
        <v>7473</v>
      </c>
    </row>
    <row r="6696" spans="1:1">
      <c r="A6696" s="266" t="s">
        <v>7474</v>
      </c>
    </row>
    <row r="6697" spans="1:1">
      <c r="A6697" s="266" t="s">
        <v>7475</v>
      </c>
    </row>
    <row r="6698" spans="1:1">
      <c r="A6698" s="266" t="s">
        <v>7476</v>
      </c>
    </row>
    <row r="6699" spans="1:1">
      <c r="A6699" s="266" t="s">
        <v>7477</v>
      </c>
    </row>
    <row r="6700" spans="1:1">
      <c r="A6700" s="266" t="s">
        <v>7478</v>
      </c>
    </row>
    <row r="6701" spans="1:1">
      <c r="A6701" s="266" t="s">
        <v>7479</v>
      </c>
    </row>
    <row r="6702" spans="1:1">
      <c r="A6702" s="266" t="s">
        <v>7480</v>
      </c>
    </row>
    <row r="6703" spans="1:1">
      <c r="A6703" s="266" t="s">
        <v>7481</v>
      </c>
    </row>
    <row r="6704" spans="1:1">
      <c r="A6704" s="266" t="s">
        <v>7482</v>
      </c>
    </row>
    <row r="6705" spans="1:2">
      <c r="A6705" s="266" t="s">
        <v>7483</v>
      </c>
    </row>
    <row r="6706" spans="1:2">
      <c r="A6706" s="266" t="s">
        <v>7484</v>
      </c>
    </row>
    <row r="6707" spans="1:2">
      <c r="A6707" s="266" t="s">
        <v>7485</v>
      </c>
    </row>
    <row r="6708" spans="1:2">
      <c r="A6708" s="266" t="s">
        <v>7486</v>
      </c>
    </row>
    <row r="6709" spans="1:2">
      <c r="A6709" s="266" t="s">
        <v>7487</v>
      </c>
    </row>
    <row r="6710" spans="1:2">
      <c r="A6710" s="266" t="s">
        <v>7488</v>
      </c>
    </row>
    <row r="6711" spans="1:2">
      <c r="A6711" s="266" t="s">
        <v>7489</v>
      </c>
    </row>
    <row r="6712" spans="1:2">
      <c r="A6712" s="266" t="s">
        <v>7490</v>
      </c>
    </row>
    <row r="6713" spans="1:2">
      <c r="A6713" s="266" t="s">
        <v>7491</v>
      </c>
    </row>
    <row r="6714" spans="1:2">
      <c r="A6714" s="266" t="s">
        <v>7492</v>
      </c>
    </row>
    <row r="6715" spans="1:2">
      <c r="A6715" s="266" t="s">
        <v>7493</v>
      </c>
    </row>
    <row r="6716" spans="1:2">
      <c r="A6716" s="266" t="s">
        <v>7494</v>
      </c>
    </row>
    <row r="6717" spans="1:2">
      <c r="A6717" s="266" t="s">
        <v>7495</v>
      </c>
    </row>
    <row r="6718" spans="1:2">
      <c r="A6718" s="266" t="s">
        <v>7496</v>
      </c>
    </row>
    <row r="6719" spans="1:2">
      <c r="A6719" s="266" t="s">
        <v>7497</v>
      </c>
    </row>
    <row r="6720" spans="1:2">
      <c r="A6720" s="275" t="s">
        <v>7498</v>
      </c>
      <c r="B6720" s="831">
        <v>45738</v>
      </c>
    </row>
    <row r="6721" spans="1:1">
      <c r="A6721" s="266" t="s">
        <v>7499</v>
      </c>
    </row>
    <row r="6722" spans="1:1">
      <c r="A6722" s="266" t="s">
        <v>7500</v>
      </c>
    </row>
    <row r="6723" spans="1:1">
      <c r="A6723" s="266" t="s">
        <v>7501</v>
      </c>
    </row>
    <row r="6724" spans="1:1">
      <c r="A6724" s="266" t="s">
        <v>7502</v>
      </c>
    </row>
    <row r="6725" spans="1:1">
      <c r="A6725" s="266" t="s">
        <v>7503</v>
      </c>
    </row>
    <row r="6726" spans="1:1">
      <c r="A6726" s="266" t="s">
        <v>7504</v>
      </c>
    </row>
    <row r="6727" spans="1:1">
      <c r="A6727" s="266" t="s">
        <v>7505</v>
      </c>
    </row>
    <row r="6728" spans="1:1">
      <c r="A6728" s="266" t="s">
        <v>7506</v>
      </c>
    </row>
    <row r="6729" spans="1:1">
      <c r="A6729" s="266" t="s">
        <v>7507</v>
      </c>
    </row>
    <row r="6730" spans="1:1">
      <c r="A6730" s="266" t="s">
        <v>7508</v>
      </c>
    </row>
    <row r="6731" spans="1:1">
      <c r="A6731" s="837" t="s">
        <v>7509</v>
      </c>
    </row>
    <row r="6732" spans="1:1">
      <c r="A6732" s="266" t="s">
        <v>7510</v>
      </c>
    </row>
    <row r="6733" spans="1:1">
      <c r="A6733" s="266" t="s">
        <v>7511</v>
      </c>
    </row>
    <row r="6734" spans="1:1">
      <c r="A6734" s="266" t="s">
        <v>7512</v>
      </c>
    </row>
    <row r="6735" spans="1:1">
      <c r="A6735" s="266" t="s">
        <v>7513</v>
      </c>
    </row>
    <row r="6736" spans="1:1">
      <c r="A6736" s="266" t="s">
        <v>7514</v>
      </c>
    </row>
    <row r="6737" spans="1:1">
      <c r="A6737" s="266" t="s">
        <v>7515</v>
      </c>
    </row>
    <row r="6738" spans="1:1">
      <c r="A6738" s="266" t="s">
        <v>7516</v>
      </c>
    </row>
    <row r="6739" spans="1:1">
      <c r="A6739" s="266" t="s">
        <v>7517</v>
      </c>
    </row>
    <row r="6740" spans="1:1">
      <c r="A6740" s="266" t="s">
        <v>7518</v>
      </c>
    </row>
    <row r="6741" spans="1:1">
      <c r="A6741" s="266" t="s">
        <v>7519</v>
      </c>
    </row>
    <row r="6742" spans="1:1">
      <c r="A6742" s="266" t="s">
        <v>7520</v>
      </c>
    </row>
    <row r="6743" spans="1:1">
      <c r="A6743" s="266" t="s">
        <v>7521</v>
      </c>
    </row>
    <row r="6744" spans="1:1">
      <c r="A6744" s="266" t="s">
        <v>7522</v>
      </c>
    </row>
    <row r="6745" spans="1:1">
      <c r="A6745" s="266" t="s">
        <v>7523</v>
      </c>
    </row>
    <row r="6746" spans="1:1">
      <c r="A6746" s="266" t="s">
        <v>7524</v>
      </c>
    </row>
    <row r="6747" spans="1:1">
      <c r="A6747" s="266" t="s">
        <v>7525</v>
      </c>
    </row>
    <row r="6748" spans="1:1">
      <c r="A6748" s="266" t="s">
        <v>7526</v>
      </c>
    </row>
    <row r="6749" spans="1:1">
      <c r="A6749" s="266" t="s">
        <v>7527</v>
      </c>
    </row>
    <row r="6750" spans="1:1">
      <c r="A6750" s="266" t="s">
        <v>7528</v>
      </c>
    </row>
    <row r="6751" spans="1:1">
      <c r="A6751" s="266" t="s">
        <v>7529</v>
      </c>
    </row>
    <row r="6752" spans="1:1">
      <c r="A6752" s="266" t="s">
        <v>7530</v>
      </c>
    </row>
    <row r="6753" spans="1:1">
      <c r="A6753" s="266" t="s">
        <v>7531</v>
      </c>
    </row>
    <row r="6754" spans="1:1">
      <c r="A6754" s="266" t="s">
        <v>7532</v>
      </c>
    </row>
    <row r="6755" spans="1:1">
      <c r="A6755" s="266" t="s">
        <v>7533</v>
      </c>
    </row>
    <row r="6756" spans="1:1">
      <c r="A6756" s="266" t="s">
        <v>7534</v>
      </c>
    </row>
    <row r="6757" spans="1:1">
      <c r="A6757" s="266" t="s">
        <v>7535</v>
      </c>
    </row>
    <row r="6758" spans="1:1">
      <c r="A6758" s="266" t="s">
        <v>7536</v>
      </c>
    </row>
    <row r="6759" spans="1:1">
      <c r="A6759" s="266" t="s">
        <v>7537</v>
      </c>
    </row>
    <row r="6760" spans="1:1">
      <c r="A6760" s="266" t="s">
        <v>7538</v>
      </c>
    </row>
    <row r="6761" spans="1:1">
      <c r="A6761" s="266" t="s">
        <v>7539</v>
      </c>
    </row>
    <row r="6762" spans="1:1">
      <c r="A6762" s="266" t="s">
        <v>7540</v>
      </c>
    </row>
    <row r="6763" spans="1:1">
      <c r="A6763" s="266" t="s">
        <v>7541</v>
      </c>
    </row>
    <row r="6764" spans="1:1">
      <c r="A6764" s="266" t="s">
        <v>7542</v>
      </c>
    </row>
    <row r="6765" spans="1:1">
      <c r="A6765" s="266" t="s">
        <v>7543</v>
      </c>
    </row>
    <row r="6766" spans="1:1">
      <c r="A6766" s="266" t="s">
        <v>7544</v>
      </c>
    </row>
    <row r="6767" spans="1:1">
      <c r="A6767" s="266" t="s">
        <v>7545</v>
      </c>
    </row>
    <row r="6768" spans="1:1">
      <c r="A6768" s="266" t="s">
        <v>7546</v>
      </c>
    </row>
    <row r="6769" spans="1:1">
      <c r="A6769" s="266" t="s">
        <v>7547</v>
      </c>
    </row>
    <row r="6770" spans="1:1">
      <c r="A6770" s="266" t="s">
        <v>7548</v>
      </c>
    </row>
    <row r="6771" spans="1:1">
      <c r="A6771" s="266" t="s">
        <v>7549</v>
      </c>
    </row>
    <row r="6772" spans="1:1">
      <c r="A6772" s="266" t="s">
        <v>7550</v>
      </c>
    </row>
    <row r="6773" spans="1:1">
      <c r="A6773" s="266" t="s">
        <v>7551</v>
      </c>
    </row>
    <row r="6774" spans="1:1">
      <c r="A6774" s="266" t="s">
        <v>7552</v>
      </c>
    </row>
    <row r="6775" spans="1:1">
      <c r="A6775" s="266" t="s">
        <v>7553</v>
      </c>
    </row>
    <row r="6776" spans="1:1">
      <c r="A6776" s="266" t="s">
        <v>7554</v>
      </c>
    </row>
    <row r="6777" spans="1:1">
      <c r="A6777" s="266" t="s">
        <v>7555</v>
      </c>
    </row>
    <row r="6778" spans="1:1">
      <c r="A6778" s="266" t="s">
        <v>7556</v>
      </c>
    </row>
    <row r="6779" spans="1:1">
      <c r="A6779" s="266" t="s">
        <v>7557</v>
      </c>
    </row>
    <row r="6780" spans="1:1">
      <c r="A6780" s="266" t="s">
        <v>7558</v>
      </c>
    </row>
    <row r="6781" spans="1:1">
      <c r="A6781" s="266" t="s">
        <v>7559</v>
      </c>
    </row>
    <row r="6782" spans="1:1">
      <c r="A6782" s="266" t="s">
        <v>7560</v>
      </c>
    </row>
    <row r="6783" spans="1:1">
      <c r="A6783" s="266" t="s">
        <v>7561</v>
      </c>
    </row>
    <row r="6784" spans="1:1">
      <c r="A6784" s="266" t="s">
        <v>7562</v>
      </c>
    </row>
    <row r="6785" spans="1:2">
      <c r="A6785" s="275" t="s">
        <v>7563</v>
      </c>
      <c r="B6785" s="831">
        <v>45916</v>
      </c>
    </row>
    <row r="6786" spans="1:2">
      <c r="A6786" s="266" t="s">
        <v>7564</v>
      </c>
    </row>
    <row r="6787" spans="1:2">
      <c r="A6787" s="266" t="s">
        <v>7565</v>
      </c>
    </row>
    <row r="6788" spans="1:2">
      <c r="A6788" s="266" t="s">
        <v>7566</v>
      </c>
    </row>
    <row r="6789" spans="1:2">
      <c r="A6789" s="266" t="s">
        <v>7567</v>
      </c>
    </row>
    <row r="6790" spans="1:2">
      <c r="A6790" s="266" t="s">
        <v>7568</v>
      </c>
    </row>
    <row r="6791" spans="1:2">
      <c r="A6791" s="266" t="s">
        <v>7569</v>
      </c>
    </row>
    <row r="6792" spans="1:2">
      <c r="A6792" s="266" t="s">
        <v>7570</v>
      </c>
    </row>
    <row r="6793" spans="1:2">
      <c r="A6793" s="266" t="s">
        <v>7571</v>
      </c>
    </row>
    <row r="6794" spans="1:2">
      <c r="A6794" s="266" t="s">
        <v>7572</v>
      </c>
    </row>
    <row r="6795" spans="1:2">
      <c r="A6795" s="266" t="s">
        <v>7573</v>
      </c>
    </row>
    <row r="6796" spans="1:2">
      <c r="A6796" s="266" t="s">
        <v>7574</v>
      </c>
    </row>
    <row r="6797" spans="1:2">
      <c r="A6797" s="266" t="s">
        <v>7575</v>
      </c>
    </row>
    <row r="6798" spans="1:2">
      <c r="A6798" s="266" t="s">
        <v>7576</v>
      </c>
    </row>
    <row r="6799" spans="1:2">
      <c r="A6799" s="266" t="s">
        <v>7577</v>
      </c>
    </row>
    <row r="6800" spans="1:2">
      <c r="A6800" s="266" t="s">
        <v>7578</v>
      </c>
    </row>
    <row r="6801" spans="1:1">
      <c r="A6801" s="266" t="s">
        <v>7579</v>
      </c>
    </row>
    <row r="6802" spans="1:1">
      <c r="A6802" s="266" t="s">
        <v>7580</v>
      </c>
    </row>
    <row r="6803" spans="1:1">
      <c r="A6803" s="266" t="s">
        <v>7581</v>
      </c>
    </row>
    <row r="6804" spans="1:1">
      <c r="A6804" s="266" t="s">
        <v>7582</v>
      </c>
    </row>
    <row r="6805" spans="1:1">
      <c r="A6805" s="266" t="s">
        <v>7583</v>
      </c>
    </row>
    <row r="6806" spans="1:1">
      <c r="A6806" s="266" t="s">
        <v>7584</v>
      </c>
    </row>
    <row r="6807" spans="1:1">
      <c r="A6807" s="266" t="s">
        <v>7585</v>
      </c>
    </row>
    <row r="6808" spans="1:1">
      <c r="A6808" s="266" t="s">
        <v>7586</v>
      </c>
    </row>
    <row r="6809" spans="1:1">
      <c r="A6809" s="266" t="s">
        <v>7587</v>
      </c>
    </row>
    <row r="6810" spans="1:1">
      <c r="A6810" s="266" t="s">
        <v>7588</v>
      </c>
    </row>
    <row r="6811" spans="1:1">
      <c r="A6811" s="266" t="s">
        <v>7589</v>
      </c>
    </row>
    <row r="6812" spans="1:1">
      <c r="A6812" s="266" t="s">
        <v>7590</v>
      </c>
    </row>
    <row r="6813" spans="1:1">
      <c r="A6813" s="266" t="s">
        <v>7591</v>
      </c>
    </row>
    <row r="6814" spans="1:1">
      <c r="A6814" s="266" t="s">
        <v>7592</v>
      </c>
    </row>
    <row r="6815" spans="1:1">
      <c r="A6815" s="266" t="s">
        <v>7593</v>
      </c>
    </row>
    <row r="6816" spans="1:1">
      <c r="A6816" s="266" t="s">
        <v>7594</v>
      </c>
    </row>
    <row r="6817" spans="1:1">
      <c r="A6817" s="266" t="s">
        <v>7595</v>
      </c>
    </row>
    <row r="6818" spans="1:1">
      <c r="A6818" s="266" t="s">
        <v>7596</v>
      </c>
    </row>
    <row r="6819" spans="1:1">
      <c r="A6819" s="266" t="s">
        <v>7597</v>
      </c>
    </row>
    <row r="6820" spans="1:1">
      <c r="A6820" s="266" t="s">
        <v>7598</v>
      </c>
    </row>
    <row r="6821" spans="1:1">
      <c r="A6821" s="266" t="s">
        <v>7599</v>
      </c>
    </row>
    <row r="6822" spans="1:1">
      <c r="A6822" s="266" t="s">
        <v>7600</v>
      </c>
    </row>
    <row r="6823" spans="1:1">
      <c r="A6823" s="266" t="s">
        <v>7601</v>
      </c>
    </row>
    <row r="6824" spans="1:1">
      <c r="A6824" s="266" t="s">
        <v>7602</v>
      </c>
    </row>
    <row r="6825" spans="1:1">
      <c r="A6825" s="837" t="s">
        <v>7603</v>
      </c>
    </row>
    <row r="6826" spans="1:1">
      <c r="A6826" s="266" t="s">
        <v>7604</v>
      </c>
    </row>
    <row r="6827" spans="1:1">
      <c r="A6827" s="266" t="s">
        <v>7605</v>
      </c>
    </row>
    <row r="6828" spans="1:1">
      <c r="A6828" s="266" t="s">
        <v>7606</v>
      </c>
    </row>
    <row r="6829" spans="1:1">
      <c r="A6829" s="266" t="s">
        <v>7607</v>
      </c>
    </row>
    <row r="6830" spans="1:1">
      <c r="A6830" s="266" t="s">
        <v>7608</v>
      </c>
    </row>
    <row r="6831" spans="1:1">
      <c r="A6831" s="266" t="s">
        <v>7609</v>
      </c>
    </row>
    <row r="6832" spans="1:1">
      <c r="A6832" s="266" t="s">
        <v>7610</v>
      </c>
    </row>
    <row r="6833" spans="1:1">
      <c r="A6833" s="266" t="s">
        <v>7611</v>
      </c>
    </row>
    <row r="6834" spans="1:1">
      <c r="A6834" s="266" t="s">
        <v>7612</v>
      </c>
    </row>
    <row r="6835" spans="1:1">
      <c r="A6835" s="266" t="s">
        <v>7613</v>
      </c>
    </row>
    <row r="6836" spans="1:1">
      <c r="A6836" s="266" t="s">
        <v>7614</v>
      </c>
    </row>
    <row r="6837" spans="1:1">
      <c r="A6837" s="266" t="s">
        <v>7615</v>
      </c>
    </row>
    <row r="6838" spans="1:1">
      <c r="A6838" s="266" t="s">
        <v>7616</v>
      </c>
    </row>
    <row r="6839" spans="1:1">
      <c r="A6839" s="838" t="s">
        <v>1084</v>
      </c>
    </row>
    <row r="6840" spans="1:1">
      <c r="A6840" s="266" t="s">
        <v>7617</v>
      </c>
    </row>
    <row r="6841" spans="1:1">
      <c r="A6841" s="266" t="s">
        <v>7618</v>
      </c>
    </row>
    <row r="6842" spans="1:1">
      <c r="A6842" s="266" t="s">
        <v>7619</v>
      </c>
    </row>
    <row r="6843" spans="1:1">
      <c r="A6843" s="266" t="s">
        <v>7620</v>
      </c>
    </row>
    <row r="6844" spans="1:1">
      <c r="A6844" s="266" t="s">
        <v>7621</v>
      </c>
    </row>
    <row r="6845" spans="1:1">
      <c r="A6845" s="266" t="s">
        <v>7622</v>
      </c>
    </row>
    <row r="6846" spans="1:1">
      <c r="A6846" s="266" t="s">
        <v>7623</v>
      </c>
    </row>
    <row r="6847" spans="1:1">
      <c r="A6847" s="266" t="s">
        <v>7624</v>
      </c>
    </row>
    <row r="6848" spans="1:1">
      <c r="A6848" s="266" t="s">
        <v>7625</v>
      </c>
    </row>
    <row r="6849" spans="1:1">
      <c r="A6849" s="266" t="s">
        <v>7626</v>
      </c>
    </row>
    <row r="6850" spans="1:1">
      <c r="A6850" s="266" t="s">
        <v>7627</v>
      </c>
    </row>
    <row r="6851" spans="1:1">
      <c r="A6851" s="266" t="s">
        <v>7628</v>
      </c>
    </row>
    <row r="6852" spans="1:1">
      <c r="A6852" s="266" t="s">
        <v>7629</v>
      </c>
    </row>
    <row r="6853" spans="1:1">
      <c r="A6853" s="266" t="s">
        <v>7630</v>
      </c>
    </row>
    <row r="6854" spans="1:1">
      <c r="A6854" s="266" t="s">
        <v>7631</v>
      </c>
    </row>
    <row r="6855" spans="1:1">
      <c r="A6855" s="266" t="s">
        <v>7632</v>
      </c>
    </row>
    <row r="6856" spans="1:1">
      <c r="A6856" s="266" t="s">
        <v>7633</v>
      </c>
    </row>
    <row r="6857" spans="1:1">
      <c r="A6857" s="266" t="s">
        <v>7634</v>
      </c>
    </row>
    <row r="6858" spans="1:1">
      <c r="A6858" s="266" t="s">
        <v>7635</v>
      </c>
    </row>
    <row r="6859" spans="1:1">
      <c r="A6859" s="266" t="s">
        <v>7636</v>
      </c>
    </row>
    <row r="6860" spans="1:1">
      <c r="A6860" s="266" t="s">
        <v>7637</v>
      </c>
    </row>
    <row r="6861" spans="1:1">
      <c r="A6861" s="266" t="s">
        <v>7638</v>
      </c>
    </row>
    <row r="6862" spans="1:1">
      <c r="A6862" s="266" t="s">
        <v>7639</v>
      </c>
    </row>
    <row r="6863" spans="1:1">
      <c r="A6863" s="266" t="s">
        <v>7640</v>
      </c>
    </row>
    <row r="6864" spans="1:1">
      <c r="A6864" s="266" t="s">
        <v>7641</v>
      </c>
    </row>
    <row r="6865" spans="1:1">
      <c r="A6865" s="266" t="s">
        <v>7642</v>
      </c>
    </row>
    <row r="6866" spans="1:1">
      <c r="A6866" s="266" t="s">
        <v>7643</v>
      </c>
    </row>
    <row r="6867" spans="1:1">
      <c r="A6867" s="266" t="s">
        <v>7644</v>
      </c>
    </row>
    <row r="6868" spans="1:1">
      <c r="A6868" s="266" t="s">
        <v>7645</v>
      </c>
    </row>
    <row r="6869" spans="1:1">
      <c r="A6869" s="266" t="s">
        <v>7646</v>
      </c>
    </row>
    <row r="6870" spans="1:1">
      <c r="A6870" s="266" t="s">
        <v>7647</v>
      </c>
    </row>
    <row r="6871" spans="1:1">
      <c r="A6871" s="266" t="s">
        <v>7648</v>
      </c>
    </row>
    <row r="6872" spans="1:1">
      <c r="A6872" s="266" t="s">
        <v>7649</v>
      </c>
    </row>
    <row r="6873" spans="1:1">
      <c r="A6873" s="266" t="s">
        <v>7650</v>
      </c>
    </row>
    <row r="6874" spans="1:1">
      <c r="A6874" s="266" t="s">
        <v>7651</v>
      </c>
    </row>
    <row r="6875" spans="1:1">
      <c r="A6875" s="266" t="s">
        <v>7652</v>
      </c>
    </row>
    <row r="6876" spans="1:1">
      <c r="A6876" s="266" t="s">
        <v>7653</v>
      </c>
    </row>
    <row r="6877" spans="1:1">
      <c r="A6877" s="266" t="s">
        <v>7654</v>
      </c>
    </row>
    <row r="6878" spans="1:1">
      <c r="A6878" s="266" t="s">
        <v>7655</v>
      </c>
    </row>
    <row r="6879" spans="1:1">
      <c r="A6879" s="266" t="s">
        <v>7656</v>
      </c>
    </row>
    <row r="6880" spans="1:1">
      <c r="A6880" s="266" t="s">
        <v>7657</v>
      </c>
    </row>
    <row r="6881" spans="1:1">
      <c r="A6881" s="266" t="s">
        <v>7658</v>
      </c>
    </row>
    <row r="6882" spans="1:1">
      <c r="A6882" s="266" t="s">
        <v>7659</v>
      </c>
    </row>
    <row r="6883" spans="1:1">
      <c r="A6883" s="266" t="s">
        <v>7660</v>
      </c>
    </row>
    <row r="6884" spans="1:1">
      <c r="A6884" s="266" t="s">
        <v>7661</v>
      </c>
    </row>
    <row r="6885" spans="1:1">
      <c r="A6885" s="266" t="s">
        <v>7662</v>
      </c>
    </row>
    <row r="6886" spans="1:1">
      <c r="A6886" s="266" t="s">
        <v>7663</v>
      </c>
    </row>
    <row r="6887" spans="1:1">
      <c r="A6887" s="266" t="s">
        <v>7664</v>
      </c>
    </row>
    <row r="6888" spans="1:1">
      <c r="A6888" s="266" t="s">
        <v>7665</v>
      </c>
    </row>
    <row r="6889" spans="1:1">
      <c r="A6889" s="266" t="s">
        <v>7666</v>
      </c>
    </row>
    <row r="6890" spans="1:1">
      <c r="A6890" s="266" t="s">
        <v>7667</v>
      </c>
    </row>
    <row r="6891" spans="1:1">
      <c r="A6891" s="266" t="s">
        <v>7668</v>
      </c>
    </row>
    <row r="6892" spans="1:1">
      <c r="A6892" s="266" t="s">
        <v>7669</v>
      </c>
    </row>
    <row r="6893" spans="1:1">
      <c r="A6893" s="837" t="s">
        <v>7670</v>
      </c>
    </row>
    <row r="6894" spans="1:1">
      <c r="A6894" s="266" t="s">
        <v>7671</v>
      </c>
    </row>
    <row r="6895" spans="1:1">
      <c r="A6895" s="266" t="s">
        <v>7672</v>
      </c>
    </row>
    <row r="6896" spans="1:1">
      <c r="A6896" s="266" t="s">
        <v>7673</v>
      </c>
    </row>
    <row r="6897" spans="1:1">
      <c r="A6897" s="266" t="s">
        <v>7674</v>
      </c>
    </row>
    <row r="6898" spans="1:1">
      <c r="A6898" s="266" t="s">
        <v>7675</v>
      </c>
    </row>
    <row r="6899" spans="1:1">
      <c r="A6899" s="266" t="s">
        <v>7676</v>
      </c>
    </row>
    <row r="6900" spans="1:1">
      <c r="A6900" s="266" t="s">
        <v>7677</v>
      </c>
    </row>
    <row r="6901" spans="1:1">
      <c r="A6901" s="266" t="s">
        <v>7678</v>
      </c>
    </row>
    <row r="6902" spans="1:1">
      <c r="A6902" s="266" t="s">
        <v>7679</v>
      </c>
    </row>
    <row r="6903" spans="1:1">
      <c r="A6903" s="266" t="s">
        <v>7680</v>
      </c>
    </row>
    <row r="6904" spans="1:1">
      <c r="A6904" s="266" t="s">
        <v>7681</v>
      </c>
    </row>
    <row r="6905" spans="1:1">
      <c r="A6905" s="266" t="s">
        <v>7682</v>
      </c>
    </row>
    <row r="6906" spans="1:1">
      <c r="A6906" s="266" t="s">
        <v>7683</v>
      </c>
    </row>
    <row r="6907" spans="1:1">
      <c r="A6907" s="266" t="s">
        <v>7684</v>
      </c>
    </row>
    <row r="6908" spans="1:1">
      <c r="A6908" s="266" t="s">
        <v>7685</v>
      </c>
    </row>
    <row r="6909" spans="1:1">
      <c r="A6909" s="266" t="s">
        <v>7686</v>
      </c>
    </row>
    <row r="6910" spans="1:1">
      <c r="A6910" s="266" t="s">
        <v>7687</v>
      </c>
    </row>
    <row r="6911" spans="1:1">
      <c r="A6911" s="266" t="s">
        <v>7688</v>
      </c>
    </row>
    <row r="6912" spans="1:1">
      <c r="A6912" s="266" t="s">
        <v>7689</v>
      </c>
    </row>
    <row r="6913" spans="1:1">
      <c r="A6913" s="266" t="s">
        <v>7690</v>
      </c>
    </row>
    <row r="6914" spans="1:1">
      <c r="A6914" s="266" t="s">
        <v>7691</v>
      </c>
    </row>
    <row r="6915" spans="1:1">
      <c r="A6915" s="266" t="s">
        <v>7692</v>
      </c>
    </row>
    <row r="6916" spans="1:1">
      <c r="A6916" s="266" t="s">
        <v>7693</v>
      </c>
    </row>
    <row r="6917" spans="1:1">
      <c r="A6917" s="266" t="s">
        <v>7694</v>
      </c>
    </row>
    <row r="6918" spans="1:1">
      <c r="A6918" s="266" t="s">
        <v>7695</v>
      </c>
    </row>
    <row r="6919" spans="1:1">
      <c r="A6919" s="266" t="s">
        <v>7696</v>
      </c>
    </row>
    <row r="6920" spans="1:1">
      <c r="A6920" s="266" t="s">
        <v>7697</v>
      </c>
    </row>
    <row r="6921" spans="1:1">
      <c r="A6921" s="266" t="s">
        <v>7698</v>
      </c>
    </row>
    <row r="6922" spans="1:1">
      <c r="A6922" s="266" t="s">
        <v>7699</v>
      </c>
    </row>
    <row r="6923" spans="1:1">
      <c r="A6923" s="266" t="s">
        <v>7700</v>
      </c>
    </row>
    <row r="6924" spans="1:1">
      <c r="A6924" s="266" t="s">
        <v>7701</v>
      </c>
    </row>
    <row r="6925" spans="1:1">
      <c r="A6925" s="266" t="s">
        <v>7702</v>
      </c>
    </row>
    <row r="6926" spans="1:1">
      <c r="A6926" s="266" t="s">
        <v>7703</v>
      </c>
    </row>
    <row r="6927" spans="1:1">
      <c r="A6927" s="266" t="s">
        <v>7704</v>
      </c>
    </row>
    <row r="6928" spans="1:1">
      <c r="A6928" s="266" t="s">
        <v>7705</v>
      </c>
    </row>
    <row r="6929" spans="1:1">
      <c r="A6929" s="266" t="s">
        <v>7706</v>
      </c>
    </row>
    <row r="6930" spans="1:1">
      <c r="A6930" s="266" t="s">
        <v>7707</v>
      </c>
    </row>
    <row r="6931" spans="1:1">
      <c r="A6931" s="266" t="s">
        <v>7708</v>
      </c>
    </row>
    <row r="6932" spans="1:1">
      <c r="A6932" s="266" t="s">
        <v>7709</v>
      </c>
    </row>
    <row r="6933" spans="1:1">
      <c r="A6933" s="266" t="s">
        <v>7710</v>
      </c>
    </row>
    <row r="6934" spans="1:1">
      <c r="A6934" s="266" t="s">
        <v>7711</v>
      </c>
    </row>
    <row r="6935" spans="1:1">
      <c r="A6935" s="266" t="s">
        <v>7712</v>
      </c>
    </row>
    <row r="6936" spans="1:1">
      <c r="A6936" s="266" t="s">
        <v>7713</v>
      </c>
    </row>
    <row r="6937" spans="1:1">
      <c r="A6937" s="266" t="s">
        <v>7714</v>
      </c>
    </row>
    <row r="6938" spans="1:1">
      <c r="A6938" s="266" t="s">
        <v>7715</v>
      </c>
    </row>
    <row r="6939" spans="1:1">
      <c r="A6939" s="266" t="s">
        <v>7716</v>
      </c>
    </row>
    <row r="6940" spans="1:1">
      <c r="A6940" s="266" t="s">
        <v>7717</v>
      </c>
    </row>
    <row r="6941" spans="1:1">
      <c r="A6941" s="266" t="s">
        <v>7718</v>
      </c>
    </row>
    <row r="6942" spans="1:1">
      <c r="A6942" s="266" t="s">
        <v>7719</v>
      </c>
    </row>
    <row r="6943" spans="1:1">
      <c r="A6943" s="266" t="s">
        <v>7720</v>
      </c>
    </row>
    <row r="6944" spans="1:1">
      <c r="A6944" s="266" t="s">
        <v>7721</v>
      </c>
    </row>
    <row r="6945" spans="1:1">
      <c r="A6945" s="266" t="s">
        <v>7722</v>
      </c>
    </row>
    <row r="6946" spans="1:1">
      <c r="A6946" s="266" t="s">
        <v>7723</v>
      </c>
    </row>
    <row r="6947" spans="1:1">
      <c r="A6947" s="266" t="s">
        <v>7724</v>
      </c>
    </row>
    <row r="6948" spans="1:1">
      <c r="A6948" s="266" t="s">
        <v>7725</v>
      </c>
    </row>
    <row r="6949" spans="1:1">
      <c r="A6949" s="837" t="s">
        <v>7726</v>
      </c>
    </row>
    <row r="6950" spans="1:1">
      <c r="A6950" s="266" t="s">
        <v>7727</v>
      </c>
    </row>
    <row r="6951" spans="1:1">
      <c r="A6951" s="266" t="s">
        <v>7728</v>
      </c>
    </row>
    <row r="6952" spans="1:1">
      <c r="A6952" s="266" t="s">
        <v>7729</v>
      </c>
    </row>
    <row r="6953" spans="1:1">
      <c r="A6953" s="266" t="s">
        <v>7730</v>
      </c>
    </row>
    <row r="6954" spans="1:1">
      <c r="A6954" s="266" t="s">
        <v>7731</v>
      </c>
    </row>
    <row r="6955" spans="1:1">
      <c r="A6955" s="266" t="s">
        <v>7732</v>
      </c>
    </row>
    <row r="6956" spans="1:1">
      <c r="A6956" s="266" t="s">
        <v>7733</v>
      </c>
    </row>
    <row r="6957" spans="1:1">
      <c r="A6957" s="266" t="s">
        <v>7734</v>
      </c>
    </row>
    <row r="6958" spans="1:1">
      <c r="A6958" s="837" t="s">
        <v>7735</v>
      </c>
    </row>
    <row r="6959" spans="1:1">
      <c r="A6959" s="266" t="s">
        <v>7736</v>
      </c>
    </row>
    <row r="6960" spans="1:1">
      <c r="A6960" s="266" t="s">
        <v>7737</v>
      </c>
    </row>
    <row r="6961" spans="1:1">
      <c r="A6961" s="266" t="s">
        <v>7738</v>
      </c>
    </row>
    <row r="6962" spans="1:1">
      <c r="A6962" s="266" t="s">
        <v>7739</v>
      </c>
    </row>
    <row r="6963" spans="1:1">
      <c r="A6963" s="266" t="s">
        <v>7740</v>
      </c>
    </row>
    <row r="6964" spans="1:1">
      <c r="A6964" s="266" t="s">
        <v>7741</v>
      </c>
    </row>
    <row r="6965" spans="1:1">
      <c r="A6965" s="266" t="s">
        <v>7742</v>
      </c>
    </row>
    <row r="6966" spans="1:1">
      <c r="A6966" s="266" t="s">
        <v>7743</v>
      </c>
    </row>
    <row r="6967" spans="1:1">
      <c r="A6967" s="266" t="s">
        <v>7744</v>
      </c>
    </row>
    <row r="6968" spans="1:1">
      <c r="A6968" s="266" t="s">
        <v>7745</v>
      </c>
    </row>
    <row r="6969" spans="1:1">
      <c r="A6969" s="266" t="s">
        <v>7746</v>
      </c>
    </row>
    <row r="6970" spans="1:1">
      <c r="A6970" s="266" t="s">
        <v>7747</v>
      </c>
    </row>
    <row r="6971" spans="1:1">
      <c r="A6971" s="266" t="s">
        <v>7748</v>
      </c>
    </row>
    <row r="6972" spans="1:1">
      <c r="A6972" s="266" t="s">
        <v>7749</v>
      </c>
    </row>
    <row r="6973" spans="1:1">
      <c r="A6973" s="266" t="s">
        <v>7750</v>
      </c>
    </row>
    <row r="6974" spans="1:1">
      <c r="A6974" s="266" t="s">
        <v>7751</v>
      </c>
    </row>
    <row r="6975" spans="1:1">
      <c r="A6975" s="266" t="s">
        <v>7752</v>
      </c>
    </row>
    <row r="6976" spans="1:1">
      <c r="A6976" s="266" t="s">
        <v>7753</v>
      </c>
    </row>
    <row r="6977" spans="1:1">
      <c r="A6977" s="266" t="s">
        <v>7754</v>
      </c>
    </row>
    <row r="6978" spans="1:1">
      <c r="A6978" s="266" t="s">
        <v>7755</v>
      </c>
    </row>
    <row r="6979" spans="1:1">
      <c r="A6979" s="266" t="s">
        <v>7756</v>
      </c>
    </row>
    <row r="6980" spans="1:1">
      <c r="A6980" s="266" t="s">
        <v>7757</v>
      </c>
    </row>
    <row r="6981" spans="1:1">
      <c r="A6981" s="266" t="s">
        <v>7758</v>
      </c>
    </row>
    <row r="6982" spans="1:1">
      <c r="A6982" s="266" t="s">
        <v>7759</v>
      </c>
    </row>
    <row r="6983" spans="1:1">
      <c r="A6983" s="266" t="s">
        <v>7760</v>
      </c>
    </row>
    <row r="6984" spans="1:1">
      <c r="A6984" s="266" t="s">
        <v>7761</v>
      </c>
    </row>
    <row r="6985" spans="1:1">
      <c r="A6985" s="266" t="s">
        <v>7762</v>
      </c>
    </row>
    <row r="6986" spans="1:1">
      <c r="A6986" s="837" t="s">
        <v>7763</v>
      </c>
    </row>
    <row r="6987" spans="1:1">
      <c r="A6987" s="266" t="s">
        <v>7764</v>
      </c>
    </row>
    <row r="6988" spans="1:1">
      <c r="A6988" s="266" t="s">
        <v>7765</v>
      </c>
    </row>
    <row r="6989" spans="1:1">
      <c r="A6989" s="266" t="s">
        <v>7766</v>
      </c>
    </row>
    <row r="6990" spans="1:1">
      <c r="A6990" s="266" t="s">
        <v>7767</v>
      </c>
    </row>
    <row r="6991" spans="1:1">
      <c r="A6991" s="266" t="s">
        <v>7768</v>
      </c>
    </row>
    <row r="6992" spans="1:1">
      <c r="A6992" s="266" t="s">
        <v>7769</v>
      </c>
    </row>
    <row r="6993" spans="1:1">
      <c r="A6993" s="266" t="s">
        <v>7770</v>
      </c>
    </row>
    <row r="6994" spans="1:1">
      <c r="A6994" s="266" t="s">
        <v>7771</v>
      </c>
    </row>
    <row r="6995" spans="1:1">
      <c r="A6995" s="266" t="s">
        <v>7772</v>
      </c>
    </row>
    <row r="6996" spans="1:1">
      <c r="A6996" s="266" t="s">
        <v>7773</v>
      </c>
    </row>
    <row r="6997" spans="1:1">
      <c r="A6997" s="266" t="s">
        <v>7774</v>
      </c>
    </row>
    <row r="6998" spans="1:1">
      <c r="A6998" s="266" t="s">
        <v>7775</v>
      </c>
    </row>
    <row r="6999" spans="1:1">
      <c r="A6999" s="266" t="s">
        <v>7776</v>
      </c>
    </row>
    <row r="7000" spans="1:1">
      <c r="A7000" s="266" t="s">
        <v>7777</v>
      </c>
    </row>
    <row r="7001" spans="1:1">
      <c r="A7001" s="266" t="s">
        <v>7778</v>
      </c>
    </row>
    <row r="7002" spans="1:1">
      <c r="A7002" s="266" t="s">
        <v>7779</v>
      </c>
    </row>
    <row r="7003" spans="1:1">
      <c r="A7003" s="266" t="s">
        <v>7780</v>
      </c>
    </row>
    <row r="7004" spans="1:1">
      <c r="A7004" s="266" t="s">
        <v>7781</v>
      </c>
    </row>
    <row r="7005" spans="1:1">
      <c r="A7005" s="266" t="s">
        <v>7782</v>
      </c>
    </row>
    <row r="7006" spans="1:1">
      <c r="A7006" s="266" t="s">
        <v>7783</v>
      </c>
    </row>
    <row r="7007" spans="1:1">
      <c r="A7007" s="266" t="s">
        <v>7784</v>
      </c>
    </row>
    <row r="7008" spans="1:1">
      <c r="A7008" s="266" t="s">
        <v>7785</v>
      </c>
    </row>
    <row r="7009" spans="1:1">
      <c r="A7009" s="266" t="s">
        <v>7786</v>
      </c>
    </row>
    <row r="7010" spans="1:1">
      <c r="A7010" s="266" t="s">
        <v>7787</v>
      </c>
    </row>
    <row r="7011" spans="1:1">
      <c r="A7011" s="266" t="s">
        <v>7788</v>
      </c>
    </row>
    <row r="7012" spans="1:1">
      <c r="A7012" s="266" t="s">
        <v>7789</v>
      </c>
    </row>
    <row r="7013" spans="1:1">
      <c r="A7013" s="266" t="s">
        <v>7790</v>
      </c>
    </row>
    <row r="7014" spans="1:1">
      <c r="A7014" s="266" t="s">
        <v>7791</v>
      </c>
    </row>
    <row r="7015" spans="1:1">
      <c r="A7015" s="266" t="s">
        <v>7792</v>
      </c>
    </row>
    <row r="7016" spans="1:1">
      <c r="A7016" s="266" t="s">
        <v>7793</v>
      </c>
    </row>
    <row r="7017" spans="1:1">
      <c r="A7017" s="266" t="s">
        <v>7794</v>
      </c>
    </row>
    <row r="7018" spans="1:1">
      <c r="A7018" s="266" t="s">
        <v>7795</v>
      </c>
    </row>
    <row r="7019" spans="1:1">
      <c r="A7019" s="266" t="s">
        <v>7796</v>
      </c>
    </row>
    <row r="7020" spans="1:1">
      <c r="A7020" s="266" t="s">
        <v>7797</v>
      </c>
    </row>
    <row r="7021" spans="1:1">
      <c r="A7021" s="266" t="s">
        <v>7798</v>
      </c>
    </row>
    <row r="7022" spans="1:1">
      <c r="A7022" s="266" t="s">
        <v>7799</v>
      </c>
    </row>
    <row r="7023" spans="1:1">
      <c r="A7023" s="266" t="s">
        <v>7800</v>
      </c>
    </row>
    <row r="7024" spans="1:1">
      <c r="A7024" s="266" t="s">
        <v>7801</v>
      </c>
    </row>
    <row r="7025" spans="1:1">
      <c r="A7025" s="266" t="s">
        <v>7802</v>
      </c>
    </row>
    <row r="7026" spans="1:1">
      <c r="A7026" s="266" t="s">
        <v>7803</v>
      </c>
    </row>
    <row r="7027" spans="1:1">
      <c r="A7027" s="266" t="s">
        <v>7804</v>
      </c>
    </row>
    <row r="7028" spans="1:1">
      <c r="A7028" s="266" t="s">
        <v>7805</v>
      </c>
    </row>
    <row r="7029" spans="1:1">
      <c r="A7029" s="266" t="s">
        <v>7806</v>
      </c>
    </row>
    <row r="7030" spans="1:1">
      <c r="A7030" s="266" t="s">
        <v>7807</v>
      </c>
    </row>
    <row r="7031" spans="1:1">
      <c r="A7031" s="266" t="s">
        <v>7808</v>
      </c>
    </row>
    <row r="7032" spans="1:1">
      <c r="A7032" s="266" t="s">
        <v>7809</v>
      </c>
    </row>
    <row r="7033" spans="1:1">
      <c r="A7033" s="266" t="s">
        <v>7810</v>
      </c>
    </row>
    <row r="7034" spans="1:1">
      <c r="A7034" s="266" t="s">
        <v>7811</v>
      </c>
    </row>
    <row r="7035" spans="1:1">
      <c r="A7035" s="266" t="s">
        <v>7812</v>
      </c>
    </row>
    <row r="7036" spans="1:1">
      <c r="A7036" s="266" t="s">
        <v>7813</v>
      </c>
    </row>
    <row r="7037" spans="1:1">
      <c r="A7037" s="266" t="s">
        <v>7814</v>
      </c>
    </row>
    <row r="7038" spans="1:1">
      <c r="A7038" s="266" t="s">
        <v>7815</v>
      </c>
    </row>
    <row r="7039" spans="1:1">
      <c r="A7039" s="266" t="s">
        <v>7816</v>
      </c>
    </row>
    <row r="7040" spans="1:1">
      <c r="A7040" s="266" t="s">
        <v>7817</v>
      </c>
    </row>
    <row r="7041" spans="1:1">
      <c r="A7041" s="266" t="s">
        <v>7818</v>
      </c>
    </row>
    <row r="7042" spans="1:1">
      <c r="A7042" s="266" t="s">
        <v>7819</v>
      </c>
    </row>
    <row r="7043" spans="1:1">
      <c r="A7043" s="266" t="s">
        <v>7820</v>
      </c>
    </row>
    <row r="7044" spans="1:1">
      <c r="A7044" s="266" t="s">
        <v>7821</v>
      </c>
    </row>
    <row r="7045" spans="1:1">
      <c r="A7045" s="266" t="s">
        <v>7822</v>
      </c>
    </row>
    <row r="7046" spans="1:1">
      <c r="A7046" s="266" t="s">
        <v>7823</v>
      </c>
    </row>
    <row r="7047" spans="1:1">
      <c r="A7047" s="266" t="s">
        <v>7824</v>
      </c>
    </row>
    <row r="7048" spans="1:1">
      <c r="A7048" s="266" t="s">
        <v>7825</v>
      </c>
    </row>
    <row r="7049" spans="1:1">
      <c r="A7049" s="838" t="s">
        <v>1084</v>
      </c>
    </row>
    <row r="7050" spans="1:1">
      <c r="A7050" s="266" t="s">
        <v>7826</v>
      </c>
    </row>
    <row r="7051" spans="1:1">
      <c r="A7051" s="266" t="s">
        <v>7827</v>
      </c>
    </row>
    <row r="7052" spans="1:1">
      <c r="A7052" s="266" t="s">
        <v>7828</v>
      </c>
    </row>
    <row r="7053" spans="1:1">
      <c r="A7053" s="266" t="s">
        <v>7829</v>
      </c>
    </row>
    <row r="7054" spans="1:1">
      <c r="A7054" s="266" t="s">
        <v>7830</v>
      </c>
    </row>
    <row r="7055" spans="1:1">
      <c r="A7055" s="266" t="s">
        <v>7831</v>
      </c>
    </row>
    <row r="7056" spans="1:1">
      <c r="A7056" s="266" t="s">
        <v>7832</v>
      </c>
    </row>
    <row r="7057" spans="1:1">
      <c r="A7057" s="266" t="s">
        <v>7833</v>
      </c>
    </row>
    <row r="7058" spans="1:1">
      <c r="A7058" s="266" t="s">
        <v>7834</v>
      </c>
    </row>
    <row r="7059" spans="1:1">
      <c r="A7059" s="266" t="s">
        <v>7835</v>
      </c>
    </row>
    <row r="7060" spans="1:1">
      <c r="A7060" s="266" t="s">
        <v>7836</v>
      </c>
    </row>
    <row r="7061" spans="1:1">
      <c r="A7061" s="266" t="s">
        <v>7837</v>
      </c>
    </row>
    <row r="7062" spans="1:1">
      <c r="A7062" s="266" t="s">
        <v>7838</v>
      </c>
    </row>
    <row r="7063" spans="1:1">
      <c r="A7063" s="266" t="s">
        <v>7839</v>
      </c>
    </row>
    <row r="7064" spans="1:1">
      <c r="A7064" s="266" t="s">
        <v>7840</v>
      </c>
    </row>
    <row r="7065" spans="1:1">
      <c r="A7065" s="266" t="s">
        <v>7841</v>
      </c>
    </row>
    <row r="7066" spans="1:1">
      <c r="A7066" s="266" t="s">
        <v>7842</v>
      </c>
    </row>
    <row r="7067" spans="1:1">
      <c r="A7067" s="266" t="s">
        <v>7843</v>
      </c>
    </row>
    <row r="7068" spans="1:1">
      <c r="A7068" s="266" t="s">
        <v>7844</v>
      </c>
    </row>
    <row r="7069" spans="1:1">
      <c r="A7069" s="266" t="s">
        <v>7845</v>
      </c>
    </row>
    <row r="7070" spans="1:1">
      <c r="A7070" s="266" t="s">
        <v>7846</v>
      </c>
    </row>
    <row r="7071" spans="1:1">
      <c r="A7071" s="266" t="s">
        <v>7847</v>
      </c>
    </row>
    <row r="7072" spans="1:1">
      <c r="A7072" s="266" t="s">
        <v>7848</v>
      </c>
    </row>
    <row r="7073" spans="1:1">
      <c r="A7073" s="266" t="s">
        <v>7849</v>
      </c>
    </row>
    <row r="7074" spans="1:1">
      <c r="A7074" s="266" t="s">
        <v>7850</v>
      </c>
    </row>
    <row r="7075" spans="1:1">
      <c r="A7075" s="266" t="s">
        <v>7851</v>
      </c>
    </row>
    <row r="7076" spans="1:1">
      <c r="A7076" s="266" t="s">
        <v>7852</v>
      </c>
    </row>
    <row r="7077" spans="1:1">
      <c r="A7077" s="266" t="s">
        <v>7853</v>
      </c>
    </row>
    <row r="7078" spans="1:1">
      <c r="A7078" s="266" t="s">
        <v>7854</v>
      </c>
    </row>
    <row r="7079" spans="1:1">
      <c r="A7079" s="266" t="s">
        <v>7855</v>
      </c>
    </row>
    <row r="7080" spans="1:1">
      <c r="A7080" s="266" t="s">
        <v>7856</v>
      </c>
    </row>
    <row r="7081" spans="1:1">
      <c r="A7081" s="266" t="s">
        <v>7857</v>
      </c>
    </row>
    <row r="7082" spans="1:1">
      <c r="A7082" s="266" t="s">
        <v>7858</v>
      </c>
    </row>
    <row r="7083" spans="1:1">
      <c r="A7083" s="266" t="s">
        <v>7859</v>
      </c>
    </row>
    <row r="7084" spans="1:1">
      <c r="A7084" s="266" t="s">
        <v>7860</v>
      </c>
    </row>
    <row r="7085" spans="1:1">
      <c r="A7085" s="266" t="s">
        <v>7861</v>
      </c>
    </row>
    <row r="7086" spans="1:1">
      <c r="A7086" s="266" t="s">
        <v>7862</v>
      </c>
    </row>
    <row r="7087" spans="1:1">
      <c r="A7087" s="266" t="s">
        <v>7863</v>
      </c>
    </row>
    <row r="7088" spans="1:1">
      <c r="A7088" s="266" t="s">
        <v>7864</v>
      </c>
    </row>
    <row r="7089" spans="1:1">
      <c r="A7089" s="266" t="s">
        <v>7865</v>
      </c>
    </row>
    <row r="7090" spans="1:1">
      <c r="A7090" s="266" t="s">
        <v>7866</v>
      </c>
    </row>
    <row r="7091" spans="1:1">
      <c r="A7091" s="266" t="s">
        <v>7867</v>
      </c>
    </row>
    <row r="7092" spans="1:1">
      <c r="A7092" s="266" t="s">
        <v>7868</v>
      </c>
    </row>
    <row r="7093" spans="1:1">
      <c r="A7093" s="266" t="s">
        <v>7869</v>
      </c>
    </row>
    <row r="7094" spans="1:1">
      <c r="A7094" s="266" t="s">
        <v>7870</v>
      </c>
    </row>
    <row r="7095" spans="1:1">
      <c r="A7095" s="266" t="s">
        <v>7871</v>
      </c>
    </row>
    <row r="7096" spans="1:1">
      <c r="A7096" s="266" t="s">
        <v>7872</v>
      </c>
    </row>
    <row r="7097" spans="1:1">
      <c r="A7097" s="266" t="s">
        <v>7873</v>
      </c>
    </row>
    <row r="7098" spans="1:1">
      <c r="A7098" s="266" t="s">
        <v>7874</v>
      </c>
    </row>
    <row r="7099" spans="1:1">
      <c r="A7099" s="266" t="s">
        <v>7875</v>
      </c>
    </row>
    <row r="7100" spans="1:1">
      <c r="A7100" s="266" t="s">
        <v>7876</v>
      </c>
    </row>
    <row r="7101" spans="1:1">
      <c r="A7101" s="266" t="s">
        <v>7877</v>
      </c>
    </row>
    <row r="7102" spans="1:1">
      <c r="A7102" s="266" t="s">
        <v>7878</v>
      </c>
    </row>
    <row r="7103" spans="1:1">
      <c r="A7103" s="266" t="s">
        <v>7879</v>
      </c>
    </row>
    <row r="7104" spans="1:1">
      <c r="A7104" s="266" t="s">
        <v>7880</v>
      </c>
    </row>
    <row r="7105" spans="1:1">
      <c r="A7105" s="266" t="s">
        <v>7881</v>
      </c>
    </row>
    <row r="7106" spans="1:1">
      <c r="A7106" s="266" t="s">
        <v>7882</v>
      </c>
    </row>
    <row r="7107" spans="1:1">
      <c r="A7107" s="266" t="s">
        <v>7883</v>
      </c>
    </row>
    <row r="7108" spans="1:1">
      <c r="A7108" s="266" t="s">
        <v>7884</v>
      </c>
    </row>
    <row r="7109" spans="1:1">
      <c r="A7109" s="266" t="s">
        <v>7885</v>
      </c>
    </row>
    <row r="7110" spans="1:1">
      <c r="A7110" s="266" t="s">
        <v>7886</v>
      </c>
    </row>
    <row r="7111" spans="1:1">
      <c r="A7111" s="266" t="s">
        <v>7887</v>
      </c>
    </row>
    <row r="7112" spans="1:1">
      <c r="A7112" s="266" t="s">
        <v>7888</v>
      </c>
    </row>
    <row r="7113" spans="1:1">
      <c r="A7113" s="266" t="s">
        <v>7889</v>
      </c>
    </row>
    <row r="7114" spans="1:1">
      <c r="A7114" s="266" t="s">
        <v>7890</v>
      </c>
    </row>
    <row r="7115" spans="1:1">
      <c r="A7115" s="266" t="s">
        <v>7891</v>
      </c>
    </row>
    <row r="7116" spans="1:1">
      <c r="A7116" s="266" t="s">
        <v>7892</v>
      </c>
    </row>
    <row r="7117" spans="1:1">
      <c r="A7117" s="266" t="s">
        <v>7893</v>
      </c>
    </row>
    <row r="7118" spans="1:1">
      <c r="A7118" s="266" t="s">
        <v>7894</v>
      </c>
    </row>
    <row r="7119" spans="1:1">
      <c r="A7119" s="266" t="s">
        <v>7895</v>
      </c>
    </row>
    <row r="7120" spans="1:1">
      <c r="A7120" s="266" t="s">
        <v>7896</v>
      </c>
    </row>
    <row r="7121" spans="1:1">
      <c r="A7121" s="266" t="s">
        <v>7897</v>
      </c>
    </row>
    <row r="7122" spans="1:1">
      <c r="A7122" s="266" t="s">
        <v>7898</v>
      </c>
    </row>
    <row r="7123" spans="1:1">
      <c r="A7123" s="266" t="s">
        <v>7899</v>
      </c>
    </row>
    <row r="7124" spans="1:1">
      <c r="A7124" s="266" t="s">
        <v>7900</v>
      </c>
    </row>
    <row r="7125" spans="1:1">
      <c r="A7125" s="266" t="s">
        <v>7901</v>
      </c>
    </row>
    <row r="7126" spans="1:1">
      <c r="A7126" s="266" t="s">
        <v>7902</v>
      </c>
    </row>
    <row r="7127" spans="1:1">
      <c r="A7127" s="266" t="s">
        <v>7903</v>
      </c>
    </row>
    <row r="7128" spans="1:1">
      <c r="A7128" s="266" t="s">
        <v>7904</v>
      </c>
    </row>
    <row r="7129" spans="1:1">
      <c r="A7129" s="266" t="s">
        <v>7905</v>
      </c>
    </row>
    <row r="7130" spans="1:1">
      <c r="A7130" s="266" t="s">
        <v>7906</v>
      </c>
    </row>
    <row r="7131" spans="1:1">
      <c r="A7131" s="266" t="s">
        <v>7907</v>
      </c>
    </row>
    <row r="7132" spans="1:1">
      <c r="A7132" s="266" t="s">
        <v>7908</v>
      </c>
    </row>
    <row r="7133" spans="1:1">
      <c r="A7133" s="266" t="s">
        <v>7909</v>
      </c>
    </row>
    <row r="7134" spans="1:1">
      <c r="A7134" s="266" t="s">
        <v>7910</v>
      </c>
    </row>
    <row r="7135" spans="1:1">
      <c r="A7135" s="266" t="s">
        <v>7911</v>
      </c>
    </row>
    <row r="7136" spans="1:1">
      <c r="A7136" s="266" t="s">
        <v>7912</v>
      </c>
    </row>
    <row r="7137" spans="1:1">
      <c r="A7137" s="266" t="s">
        <v>7913</v>
      </c>
    </row>
    <row r="7138" spans="1:1">
      <c r="A7138" s="266" t="s">
        <v>7914</v>
      </c>
    </row>
    <row r="7139" spans="1:1">
      <c r="A7139" s="266" t="s">
        <v>7915</v>
      </c>
    </row>
    <row r="7140" spans="1:1">
      <c r="A7140" s="266" t="s">
        <v>7916</v>
      </c>
    </row>
    <row r="7141" spans="1:1">
      <c r="A7141" s="266" t="s">
        <v>7917</v>
      </c>
    </row>
    <row r="7142" spans="1:1">
      <c r="A7142" s="266" t="s">
        <v>7918</v>
      </c>
    </row>
    <row r="7143" spans="1:1">
      <c r="A7143" s="266" t="s">
        <v>7919</v>
      </c>
    </row>
    <row r="7144" spans="1:1">
      <c r="A7144" s="266" t="s">
        <v>7920</v>
      </c>
    </row>
    <row r="7145" spans="1:1">
      <c r="A7145" s="266" t="s">
        <v>7921</v>
      </c>
    </row>
    <row r="7146" spans="1:1">
      <c r="A7146" s="266" t="s">
        <v>7922</v>
      </c>
    </row>
    <row r="7147" spans="1:1">
      <c r="A7147" s="266" t="s">
        <v>7923</v>
      </c>
    </row>
    <row r="7148" spans="1:1">
      <c r="A7148" s="266" t="s">
        <v>7924</v>
      </c>
    </row>
    <row r="7149" spans="1:1">
      <c r="A7149" s="266" t="s">
        <v>7925</v>
      </c>
    </row>
    <row r="7150" spans="1:1">
      <c r="A7150" s="266" t="s">
        <v>7926</v>
      </c>
    </row>
    <row r="7151" spans="1:1">
      <c r="A7151" s="837" t="s">
        <v>7927</v>
      </c>
    </row>
    <row r="7152" spans="1:1">
      <c r="A7152" s="266" t="s">
        <v>7928</v>
      </c>
    </row>
    <row r="7153" spans="1:1">
      <c r="A7153" s="266" t="s">
        <v>7929</v>
      </c>
    </row>
    <row r="7154" spans="1:1">
      <c r="A7154" s="266" t="s">
        <v>7930</v>
      </c>
    </row>
    <row r="7155" spans="1:1">
      <c r="A7155" s="266" t="s">
        <v>7931</v>
      </c>
    </row>
    <row r="7156" spans="1:1">
      <c r="A7156" s="266" t="s">
        <v>7932</v>
      </c>
    </row>
    <row r="7157" spans="1:1">
      <c r="A7157" s="266" t="s">
        <v>7933</v>
      </c>
    </row>
    <row r="7158" spans="1:1">
      <c r="A7158" s="266" t="s">
        <v>7934</v>
      </c>
    </row>
    <row r="7159" spans="1:1">
      <c r="A7159" s="266" t="s">
        <v>7935</v>
      </c>
    </row>
    <row r="7160" spans="1:1">
      <c r="A7160" s="266" t="s">
        <v>7936</v>
      </c>
    </row>
    <row r="7161" spans="1:1">
      <c r="A7161" s="266" t="s">
        <v>7937</v>
      </c>
    </row>
    <row r="7162" spans="1:1">
      <c r="A7162" s="266" t="s">
        <v>7938</v>
      </c>
    </row>
    <row r="7163" spans="1:1">
      <c r="A7163" s="266" t="s">
        <v>7939</v>
      </c>
    </row>
    <row r="7164" spans="1:1">
      <c r="A7164" s="266" t="s">
        <v>7940</v>
      </c>
    </row>
    <row r="7165" spans="1:1">
      <c r="A7165" s="266" t="s">
        <v>7941</v>
      </c>
    </row>
    <row r="7166" spans="1:1">
      <c r="A7166" s="266" t="s">
        <v>7942</v>
      </c>
    </row>
    <row r="7167" spans="1:1">
      <c r="A7167" s="266" t="s">
        <v>7943</v>
      </c>
    </row>
    <row r="7168" spans="1:1">
      <c r="A7168" s="266" t="s">
        <v>7944</v>
      </c>
    </row>
    <row r="7169" spans="1:1">
      <c r="A7169" s="266" t="s">
        <v>7945</v>
      </c>
    </row>
    <row r="7170" spans="1:1">
      <c r="A7170" s="266" t="s">
        <v>7946</v>
      </c>
    </row>
    <row r="7171" spans="1:1">
      <c r="A7171" s="266" t="s">
        <v>7947</v>
      </c>
    </row>
    <row r="7172" spans="1:1">
      <c r="A7172" s="266" t="s">
        <v>7948</v>
      </c>
    </row>
    <row r="7173" spans="1:1">
      <c r="A7173" s="266" t="s">
        <v>7949</v>
      </c>
    </row>
    <row r="7174" spans="1:1">
      <c r="A7174" s="266" t="s">
        <v>7950</v>
      </c>
    </row>
    <row r="7175" spans="1:1">
      <c r="A7175" s="266" t="s">
        <v>7951</v>
      </c>
    </row>
    <row r="7176" spans="1:1">
      <c r="A7176" s="266" t="s">
        <v>7952</v>
      </c>
    </row>
    <row r="7177" spans="1:1">
      <c r="A7177" s="266" t="s">
        <v>7953</v>
      </c>
    </row>
    <row r="7178" spans="1:1">
      <c r="A7178" s="266" t="s">
        <v>7954</v>
      </c>
    </row>
    <row r="7179" spans="1:1">
      <c r="A7179" s="266" t="s">
        <v>7955</v>
      </c>
    </row>
    <row r="7180" spans="1:1">
      <c r="A7180" s="266" t="s">
        <v>7956</v>
      </c>
    </row>
    <row r="7181" spans="1:1">
      <c r="A7181" s="266" t="s">
        <v>7957</v>
      </c>
    </row>
    <row r="7182" spans="1:1">
      <c r="A7182" s="266" t="s">
        <v>7958</v>
      </c>
    </row>
    <row r="7183" spans="1:1">
      <c r="A7183" s="266" t="s">
        <v>7959</v>
      </c>
    </row>
    <row r="7184" spans="1:1">
      <c r="A7184" s="266" t="s">
        <v>7960</v>
      </c>
    </row>
    <row r="7185" spans="1:1">
      <c r="A7185" s="266" t="s">
        <v>7961</v>
      </c>
    </row>
    <row r="7186" spans="1:1">
      <c r="A7186" s="266" t="s">
        <v>7962</v>
      </c>
    </row>
    <row r="7187" spans="1:1">
      <c r="A7187" s="266" t="s">
        <v>7963</v>
      </c>
    </row>
    <row r="7188" spans="1:1">
      <c r="A7188" s="266" t="s">
        <v>7964</v>
      </c>
    </row>
    <row r="7189" spans="1:1">
      <c r="A7189" s="266" t="s">
        <v>7965</v>
      </c>
    </row>
    <row r="7190" spans="1:1">
      <c r="A7190" s="266" t="s">
        <v>7966</v>
      </c>
    </row>
    <row r="7191" spans="1:1">
      <c r="A7191" s="266" t="s">
        <v>7967</v>
      </c>
    </row>
    <row r="7192" spans="1:1">
      <c r="A7192" s="266" t="s">
        <v>7968</v>
      </c>
    </row>
    <row r="7193" spans="1:1">
      <c r="A7193" s="266" t="s">
        <v>7969</v>
      </c>
    </row>
    <row r="7194" spans="1:1">
      <c r="A7194" s="266" t="s">
        <v>7970</v>
      </c>
    </row>
    <row r="7195" spans="1:1">
      <c r="A7195" s="266" t="s">
        <v>7971</v>
      </c>
    </row>
    <row r="7196" spans="1:1">
      <c r="A7196" s="266" t="s">
        <v>7972</v>
      </c>
    </row>
    <row r="7197" spans="1:1">
      <c r="A7197" s="266" t="s">
        <v>7973</v>
      </c>
    </row>
    <row r="7198" spans="1:1">
      <c r="A7198" s="266" t="s">
        <v>7974</v>
      </c>
    </row>
    <row r="7199" spans="1:1">
      <c r="A7199" s="266" t="s">
        <v>7975</v>
      </c>
    </row>
    <row r="7200" spans="1:1">
      <c r="A7200" s="266" t="s">
        <v>7976</v>
      </c>
    </row>
    <row r="7201" spans="1:1">
      <c r="A7201" s="266" t="s">
        <v>7977</v>
      </c>
    </row>
    <row r="7202" spans="1:1">
      <c r="A7202" s="266" t="s">
        <v>7978</v>
      </c>
    </row>
    <row r="7203" spans="1:1">
      <c r="A7203" s="266" t="s">
        <v>7979</v>
      </c>
    </row>
    <row r="7204" spans="1:1">
      <c r="A7204" s="266" t="s">
        <v>7980</v>
      </c>
    </row>
    <row r="7205" spans="1:1">
      <c r="A7205" s="266" t="s">
        <v>7981</v>
      </c>
    </row>
    <row r="7206" spans="1:1">
      <c r="A7206" s="266" t="s">
        <v>7982</v>
      </c>
    </row>
    <row r="7207" spans="1:1">
      <c r="A7207" s="266" t="s">
        <v>7983</v>
      </c>
    </row>
    <row r="7208" spans="1:1">
      <c r="A7208" s="266" t="s">
        <v>7984</v>
      </c>
    </row>
    <row r="7209" spans="1:1">
      <c r="A7209" s="266" t="s">
        <v>7985</v>
      </c>
    </row>
    <row r="7210" spans="1:1">
      <c r="A7210" s="266" t="s">
        <v>7986</v>
      </c>
    </row>
    <row r="7211" spans="1:1">
      <c r="A7211" s="266" t="s">
        <v>7987</v>
      </c>
    </row>
    <row r="7212" spans="1:1">
      <c r="A7212" s="266" t="s">
        <v>7988</v>
      </c>
    </row>
    <row r="7213" spans="1:1">
      <c r="A7213" s="266" t="s">
        <v>7989</v>
      </c>
    </row>
    <row r="7214" spans="1:1">
      <c r="A7214" s="266" t="s">
        <v>7990</v>
      </c>
    </row>
    <row r="7215" spans="1:1">
      <c r="A7215" s="266" t="s">
        <v>7991</v>
      </c>
    </row>
    <row r="7216" spans="1:1">
      <c r="A7216" s="266" t="s">
        <v>7992</v>
      </c>
    </row>
    <row r="7217" spans="1:1">
      <c r="A7217" s="266" t="s">
        <v>7993</v>
      </c>
    </row>
    <row r="7218" spans="1:1">
      <c r="A7218" s="266" t="s">
        <v>7994</v>
      </c>
    </row>
    <row r="7219" spans="1:1">
      <c r="A7219" s="266" t="s">
        <v>7995</v>
      </c>
    </row>
    <row r="7220" spans="1:1">
      <c r="A7220" s="266" t="s">
        <v>7996</v>
      </c>
    </row>
    <row r="7221" spans="1:1">
      <c r="A7221" s="266" t="s">
        <v>7997</v>
      </c>
    </row>
    <row r="7222" spans="1:1">
      <c r="A7222" s="266" t="s">
        <v>7998</v>
      </c>
    </row>
    <row r="7223" spans="1:1">
      <c r="A7223" s="266" t="s">
        <v>7999</v>
      </c>
    </row>
    <row r="7224" spans="1:1">
      <c r="A7224" s="266" t="s">
        <v>8000</v>
      </c>
    </row>
    <row r="7225" spans="1:1">
      <c r="A7225" s="266" t="s">
        <v>8001</v>
      </c>
    </row>
    <row r="7226" spans="1:1">
      <c r="A7226" s="266" t="s">
        <v>8002</v>
      </c>
    </row>
    <row r="7227" spans="1:1">
      <c r="A7227" s="266" t="s">
        <v>8003</v>
      </c>
    </row>
    <row r="7228" spans="1:1">
      <c r="A7228" s="266" t="s">
        <v>8004</v>
      </c>
    </row>
    <row r="7229" spans="1:1">
      <c r="A7229" s="266" t="s">
        <v>8005</v>
      </c>
    </row>
    <row r="7230" spans="1:1">
      <c r="A7230" s="266" t="s">
        <v>8006</v>
      </c>
    </row>
    <row r="7231" spans="1:1">
      <c r="A7231" s="266" t="s">
        <v>8007</v>
      </c>
    </row>
    <row r="7232" spans="1:1">
      <c r="A7232" s="266" t="s">
        <v>8008</v>
      </c>
    </row>
    <row r="7233" spans="1:1">
      <c r="A7233" s="266" t="s">
        <v>8009</v>
      </c>
    </row>
    <row r="7234" spans="1:1">
      <c r="A7234" s="266" t="s">
        <v>8010</v>
      </c>
    </row>
    <row r="7235" spans="1:1">
      <c r="A7235" s="266" t="s">
        <v>8011</v>
      </c>
    </row>
    <row r="7236" spans="1:1">
      <c r="A7236" s="266" t="s">
        <v>8012</v>
      </c>
    </row>
    <row r="7237" spans="1:1">
      <c r="A7237" s="266" t="s">
        <v>8013</v>
      </c>
    </row>
    <row r="7238" spans="1:1">
      <c r="A7238" s="266" t="s">
        <v>8014</v>
      </c>
    </row>
    <row r="7239" spans="1:1">
      <c r="A7239" s="266" t="s">
        <v>8015</v>
      </c>
    </row>
    <row r="7240" spans="1:1">
      <c r="A7240" s="266" t="s">
        <v>8016</v>
      </c>
    </row>
    <row r="7241" spans="1:1">
      <c r="A7241" s="266" t="s">
        <v>8017</v>
      </c>
    </row>
    <row r="7242" spans="1:1">
      <c r="A7242" s="266" t="s">
        <v>8018</v>
      </c>
    </row>
    <row r="7243" spans="1:1">
      <c r="A7243" s="266" t="s">
        <v>8019</v>
      </c>
    </row>
    <row r="7244" spans="1:1">
      <c r="A7244" s="266" t="s">
        <v>8020</v>
      </c>
    </row>
    <row r="7245" spans="1:1">
      <c r="A7245" s="266" t="s">
        <v>8021</v>
      </c>
    </row>
    <row r="7246" spans="1:1">
      <c r="A7246" s="266" t="s">
        <v>8022</v>
      </c>
    </row>
    <row r="7247" spans="1:1">
      <c r="A7247" s="266" t="s">
        <v>8023</v>
      </c>
    </row>
    <row r="7248" spans="1:1">
      <c r="A7248" s="838" t="s">
        <v>1084</v>
      </c>
    </row>
    <row r="7249" spans="1:1">
      <c r="A7249" s="266" t="s">
        <v>8024</v>
      </c>
    </row>
    <row r="7250" spans="1:1">
      <c r="A7250" s="266" t="s">
        <v>8025</v>
      </c>
    </row>
    <row r="7251" spans="1:1">
      <c r="A7251" s="266" t="s">
        <v>8026</v>
      </c>
    </row>
    <row r="7252" spans="1:1">
      <c r="A7252" s="266" t="s">
        <v>8027</v>
      </c>
    </row>
    <row r="7253" spans="1:1">
      <c r="A7253" s="266" t="s">
        <v>8028</v>
      </c>
    </row>
    <row r="7254" spans="1:1">
      <c r="A7254" s="266" t="s">
        <v>8029</v>
      </c>
    </row>
    <row r="7255" spans="1:1">
      <c r="A7255" s="266" t="s">
        <v>8030</v>
      </c>
    </row>
    <row r="7256" spans="1:1">
      <c r="A7256" s="266" t="s">
        <v>8031</v>
      </c>
    </row>
    <row r="7257" spans="1:1">
      <c r="A7257" s="266" t="s">
        <v>8032</v>
      </c>
    </row>
    <row r="7258" spans="1:1">
      <c r="A7258" s="266" t="s">
        <v>8033</v>
      </c>
    </row>
    <row r="7259" spans="1:1">
      <c r="A7259" s="266" t="s">
        <v>8034</v>
      </c>
    </row>
    <row r="7260" spans="1:1">
      <c r="A7260" s="266" t="s">
        <v>8035</v>
      </c>
    </row>
    <row r="7261" spans="1:1">
      <c r="A7261" s="266" t="s">
        <v>8036</v>
      </c>
    </row>
    <row r="7262" spans="1:1">
      <c r="A7262" s="266" t="s">
        <v>8037</v>
      </c>
    </row>
    <row r="7263" spans="1:1">
      <c r="A7263" s="266" t="s">
        <v>8038</v>
      </c>
    </row>
    <row r="7264" spans="1:1">
      <c r="A7264" s="266" t="s">
        <v>8039</v>
      </c>
    </row>
    <row r="7265" spans="1:1">
      <c r="A7265" s="266" t="s">
        <v>8040</v>
      </c>
    </row>
    <row r="7266" spans="1:1">
      <c r="A7266" s="266" t="s">
        <v>8041</v>
      </c>
    </row>
    <row r="7267" spans="1:1">
      <c r="A7267" s="266" t="s">
        <v>8042</v>
      </c>
    </row>
    <row r="7268" spans="1:1">
      <c r="A7268" s="266" t="s">
        <v>8043</v>
      </c>
    </row>
    <row r="7269" spans="1:1">
      <c r="A7269" s="266" t="s">
        <v>8044</v>
      </c>
    </row>
    <row r="7270" spans="1:1">
      <c r="A7270" s="266" t="s">
        <v>8045</v>
      </c>
    </row>
    <row r="7271" spans="1:1">
      <c r="A7271" s="266" t="s">
        <v>8046</v>
      </c>
    </row>
    <row r="7272" spans="1:1">
      <c r="A7272" s="266" t="s">
        <v>8047</v>
      </c>
    </row>
    <row r="7273" spans="1:1">
      <c r="A7273" s="266" t="s">
        <v>8048</v>
      </c>
    </row>
    <row r="7274" spans="1:1">
      <c r="A7274" s="266" t="s">
        <v>8049</v>
      </c>
    </row>
    <row r="7275" spans="1:1">
      <c r="A7275" s="266" t="s">
        <v>8050</v>
      </c>
    </row>
    <row r="7276" spans="1:1">
      <c r="A7276" s="266" t="s">
        <v>8051</v>
      </c>
    </row>
    <row r="7277" spans="1:1">
      <c r="A7277" s="266" t="s">
        <v>8052</v>
      </c>
    </row>
    <row r="7278" spans="1:1">
      <c r="A7278" s="266" t="s">
        <v>8053</v>
      </c>
    </row>
    <row r="7279" spans="1:1">
      <c r="A7279" s="266" t="s">
        <v>8054</v>
      </c>
    </row>
    <row r="7280" spans="1:1">
      <c r="A7280" s="266" t="s">
        <v>8055</v>
      </c>
    </row>
    <row r="7281" spans="1:1">
      <c r="A7281" s="266" t="s">
        <v>8056</v>
      </c>
    </row>
    <row r="7282" spans="1:1">
      <c r="A7282" s="266" t="s">
        <v>8057</v>
      </c>
    </row>
    <row r="7283" spans="1:1">
      <c r="A7283" s="266" t="s">
        <v>8058</v>
      </c>
    </row>
    <row r="7284" spans="1:1">
      <c r="A7284" s="266" t="s">
        <v>8059</v>
      </c>
    </row>
    <row r="7285" spans="1:1">
      <c r="A7285" s="266" t="s">
        <v>8060</v>
      </c>
    </row>
    <row r="7286" spans="1:1">
      <c r="A7286" s="266" t="s">
        <v>8061</v>
      </c>
    </row>
    <row r="7287" spans="1:1">
      <c r="A7287" s="266" t="s">
        <v>8062</v>
      </c>
    </row>
    <row r="7288" spans="1:1">
      <c r="A7288" s="266" t="s">
        <v>8063</v>
      </c>
    </row>
    <row r="7289" spans="1:1">
      <c r="A7289" s="266" t="s">
        <v>8064</v>
      </c>
    </row>
    <row r="7290" spans="1:1">
      <c r="A7290" s="266" t="s">
        <v>8065</v>
      </c>
    </row>
    <row r="7291" spans="1:1">
      <c r="A7291" s="266" t="s">
        <v>8066</v>
      </c>
    </row>
    <row r="7292" spans="1:1">
      <c r="A7292" s="266" t="s">
        <v>8067</v>
      </c>
    </row>
    <row r="7293" spans="1:1">
      <c r="A7293" s="266" t="s">
        <v>8068</v>
      </c>
    </row>
    <row r="7294" spans="1:1">
      <c r="A7294" s="266" t="s">
        <v>8069</v>
      </c>
    </row>
    <row r="7295" spans="1:1">
      <c r="A7295" s="266" t="s">
        <v>8070</v>
      </c>
    </row>
    <row r="7296" spans="1:1">
      <c r="A7296" s="266" t="s">
        <v>8071</v>
      </c>
    </row>
    <row r="7297" spans="1:1">
      <c r="A7297" s="266" t="s">
        <v>8072</v>
      </c>
    </row>
    <row r="7298" spans="1:1">
      <c r="A7298" s="266" t="s">
        <v>8073</v>
      </c>
    </row>
    <row r="7299" spans="1:1">
      <c r="A7299" s="266" t="s">
        <v>8074</v>
      </c>
    </row>
    <row r="7300" spans="1:1">
      <c r="A7300" s="266" t="s">
        <v>8075</v>
      </c>
    </row>
    <row r="7301" spans="1:1">
      <c r="A7301" s="837" t="s">
        <v>8076</v>
      </c>
    </row>
    <row r="7302" spans="1:1">
      <c r="A7302" s="266" t="s">
        <v>8077</v>
      </c>
    </row>
    <row r="7303" spans="1:1">
      <c r="A7303" s="266" t="s">
        <v>8078</v>
      </c>
    </row>
    <row r="7304" spans="1:1">
      <c r="A7304" s="837" t="s">
        <v>8079</v>
      </c>
    </row>
    <row r="7305" spans="1:1">
      <c r="A7305" s="266" t="s">
        <v>8080</v>
      </c>
    </row>
    <row r="7306" spans="1:1">
      <c r="A7306" s="266" t="s">
        <v>8081</v>
      </c>
    </row>
    <row r="7307" spans="1:1">
      <c r="A7307" s="266" t="s">
        <v>8082</v>
      </c>
    </row>
    <row r="7308" spans="1:1">
      <c r="A7308" s="266" t="s">
        <v>8083</v>
      </c>
    </row>
    <row r="7309" spans="1:1">
      <c r="A7309" s="266" t="s">
        <v>8084</v>
      </c>
    </row>
    <row r="7310" spans="1:1">
      <c r="A7310" s="266" t="s">
        <v>8085</v>
      </c>
    </row>
    <row r="7311" spans="1:1">
      <c r="A7311" s="266" t="s">
        <v>8086</v>
      </c>
    </row>
    <row r="7312" spans="1:1">
      <c r="A7312" s="266" t="s">
        <v>8087</v>
      </c>
    </row>
    <row r="7313" spans="1:1">
      <c r="A7313" s="266" t="s">
        <v>8088</v>
      </c>
    </row>
    <row r="7314" spans="1:1">
      <c r="A7314" s="266" t="s">
        <v>8089</v>
      </c>
    </row>
    <row r="7315" spans="1:1">
      <c r="A7315" s="266" t="s">
        <v>8090</v>
      </c>
    </row>
    <row r="7316" spans="1:1">
      <c r="A7316" s="266" t="s">
        <v>8091</v>
      </c>
    </row>
    <row r="7317" spans="1:1">
      <c r="A7317" s="266" t="s">
        <v>8092</v>
      </c>
    </row>
    <row r="7318" spans="1:1">
      <c r="A7318" s="266" t="s">
        <v>8093</v>
      </c>
    </row>
    <row r="7319" spans="1:1">
      <c r="A7319" s="266" t="s">
        <v>8094</v>
      </c>
    </row>
    <row r="7320" spans="1:1">
      <c r="A7320" s="266" t="s">
        <v>8095</v>
      </c>
    </row>
    <row r="7321" spans="1:1">
      <c r="A7321" s="266" t="s">
        <v>8096</v>
      </c>
    </row>
    <row r="7322" spans="1:1">
      <c r="A7322" s="266" t="s">
        <v>8097</v>
      </c>
    </row>
    <row r="7323" spans="1:1">
      <c r="A7323" s="266" t="s">
        <v>8098</v>
      </c>
    </row>
    <row r="7324" spans="1:1">
      <c r="A7324" s="266" t="s">
        <v>8099</v>
      </c>
    </row>
    <row r="7325" spans="1:1">
      <c r="A7325" s="266" t="s">
        <v>8100</v>
      </c>
    </row>
    <row r="7326" spans="1:1">
      <c r="A7326" s="266" t="s">
        <v>8101</v>
      </c>
    </row>
    <row r="7327" spans="1:1">
      <c r="A7327" s="266" t="s">
        <v>8102</v>
      </c>
    </row>
    <row r="7328" spans="1:1">
      <c r="A7328" s="266" t="s">
        <v>8103</v>
      </c>
    </row>
    <row r="7329" spans="1:1">
      <c r="A7329" s="266" t="s">
        <v>8104</v>
      </c>
    </row>
    <row r="7330" spans="1:1">
      <c r="A7330" s="266" t="s">
        <v>8105</v>
      </c>
    </row>
    <row r="7331" spans="1:1">
      <c r="A7331" s="266" t="s">
        <v>8106</v>
      </c>
    </row>
    <row r="7332" spans="1:1">
      <c r="A7332" s="266" t="s">
        <v>8107</v>
      </c>
    </row>
    <row r="7333" spans="1:1">
      <c r="A7333" s="266" t="s">
        <v>8108</v>
      </c>
    </row>
    <row r="7334" spans="1:1">
      <c r="A7334" s="266" t="s">
        <v>8109</v>
      </c>
    </row>
    <row r="7335" spans="1:1">
      <c r="A7335" s="266" t="s">
        <v>8110</v>
      </c>
    </row>
    <row r="7336" spans="1:1">
      <c r="A7336" s="266" t="s">
        <v>8111</v>
      </c>
    </row>
    <row r="7337" spans="1:1">
      <c r="A7337" s="266" t="s">
        <v>8112</v>
      </c>
    </row>
    <row r="7338" spans="1:1">
      <c r="A7338" s="266" t="s">
        <v>8113</v>
      </c>
    </row>
    <row r="7339" spans="1:1">
      <c r="A7339" s="266" t="s">
        <v>8114</v>
      </c>
    </row>
    <row r="7340" spans="1:1">
      <c r="A7340" s="266" t="s">
        <v>8115</v>
      </c>
    </row>
    <row r="7341" spans="1:1">
      <c r="A7341" s="266" t="s">
        <v>8116</v>
      </c>
    </row>
    <row r="7342" spans="1:1">
      <c r="A7342" s="266" t="s">
        <v>8117</v>
      </c>
    </row>
    <row r="7343" spans="1:1">
      <c r="A7343" s="266" t="s">
        <v>8118</v>
      </c>
    </row>
    <row r="7344" spans="1:1">
      <c r="A7344" s="266" t="s">
        <v>8119</v>
      </c>
    </row>
    <row r="7345" spans="1:1">
      <c r="A7345" s="266" t="s">
        <v>8120</v>
      </c>
    </row>
    <row r="7346" spans="1:1">
      <c r="A7346" s="266" t="s">
        <v>8121</v>
      </c>
    </row>
    <row r="7347" spans="1:1">
      <c r="A7347" s="266" t="s">
        <v>8122</v>
      </c>
    </row>
    <row r="7348" spans="1:1">
      <c r="A7348" s="266" t="s">
        <v>8123</v>
      </c>
    </row>
    <row r="7349" spans="1:1">
      <c r="A7349" s="266" t="s">
        <v>8124</v>
      </c>
    </row>
    <row r="7350" spans="1:1">
      <c r="A7350" s="266" t="s">
        <v>8125</v>
      </c>
    </row>
    <row r="7351" spans="1:1">
      <c r="A7351" s="266" t="s">
        <v>8126</v>
      </c>
    </row>
    <row r="7352" spans="1:1">
      <c r="A7352" s="266" t="s">
        <v>8127</v>
      </c>
    </row>
    <row r="7353" spans="1:1">
      <c r="A7353" s="266" t="s">
        <v>8128</v>
      </c>
    </row>
    <row r="7354" spans="1:1">
      <c r="A7354" s="266" t="s">
        <v>8129</v>
      </c>
    </row>
    <row r="7355" spans="1:1">
      <c r="A7355" s="266" t="s">
        <v>8130</v>
      </c>
    </row>
    <row r="7356" spans="1:1">
      <c r="A7356" s="266" t="s">
        <v>8131</v>
      </c>
    </row>
    <row r="7357" spans="1:1">
      <c r="A7357" s="266" t="s">
        <v>8132</v>
      </c>
    </row>
    <row r="7358" spans="1:1">
      <c r="A7358" s="266" t="s">
        <v>8133</v>
      </c>
    </row>
    <row r="7359" spans="1:1">
      <c r="A7359" s="266" t="s">
        <v>8134</v>
      </c>
    </row>
    <row r="7360" spans="1:1">
      <c r="A7360" s="266" t="s">
        <v>8135</v>
      </c>
    </row>
    <row r="7361" spans="1:1">
      <c r="A7361" s="266" t="s">
        <v>8136</v>
      </c>
    </row>
    <row r="7362" spans="1:1">
      <c r="A7362" s="266" t="s">
        <v>8137</v>
      </c>
    </row>
    <row r="7363" spans="1:1">
      <c r="A7363" s="266" t="s">
        <v>8138</v>
      </c>
    </row>
    <row r="7364" spans="1:1">
      <c r="A7364" s="266" t="s">
        <v>8139</v>
      </c>
    </row>
    <row r="7365" spans="1:1">
      <c r="A7365" s="266" t="s">
        <v>8140</v>
      </c>
    </row>
    <row r="7366" spans="1:1">
      <c r="A7366" s="266" t="s">
        <v>8141</v>
      </c>
    </row>
    <row r="7367" spans="1:1">
      <c r="A7367" s="266" t="s">
        <v>8142</v>
      </c>
    </row>
    <row r="7368" spans="1:1">
      <c r="A7368" s="266" t="s">
        <v>8143</v>
      </c>
    </row>
    <row r="7369" spans="1:1">
      <c r="A7369" s="266" t="s">
        <v>8144</v>
      </c>
    </row>
    <row r="7370" spans="1:1">
      <c r="A7370" s="266" t="s">
        <v>8145</v>
      </c>
    </row>
    <row r="7371" spans="1:1">
      <c r="A7371" s="266" t="s">
        <v>8146</v>
      </c>
    </row>
    <row r="7372" spans="1:1">
      <c r="A7372" s="266" t="s">
        <v>8147</v>
      </c>
    </row>
    <row r="7373" spans="1:1">
      <c r="A7373" s="266" t="s">
        <v>8148</v>
      </c>
    </row>
    <row r="7374" spans="1:1">
      <c r="A7374" s="266" t="s">
        <v>8149</v>
      </c>
    </row>
    <row r="7375" spans="1:1">
      <c r="A7375" s="266" t="s">
        <v>8150</v>
      </c>
    </row>
    <row r="7376" spans="1:1">
      <c r="A7376" s="266" t="s">
        <v>8151</v>
      </c>
    </row>
    <row r="7377" spans="1:1">
      <c r="A7377" s="266" t="s">
        <v>8152</v>
      </c>
    </row>
    <row r="7378" spans="1:1">
      <c r="A7378" s="266" t="s">
        <v>8153</v>
      </c>
    </row>
    <row r="7379" spans="1:1">
      <c r="A7379" s="266" t="s">
        <v>8154</v>
      </c>
    </row>
    <row r="7380" spans="1:1">
      <c r="A7380" s="266" t="s">
        <v>8155</v>
      </c>
    </row>
    <row r="7381" spans="1:1">
      <c r="A7381" s="266" t="s">
        <v>8156</v>
      </c>
    </row>
    <row r="7382" spans="1:1">
      <c r="A7382" s="266" t="s">
        <v>8157</v>
      </c>
    </row>
    <row r="7383" spans="1:1">
      <c r="A7383" s="266" t="s">
        <v>8158</v>
      </c>
    </row>
    <row r="7384" spans="1:1">
      <c r="A7384" s="266" t="s">
        <v>8159</v>
      </c>
    </row>
    <row r="7385" spans="1:1">
      <c r="A7385" s="266" t="s">
        <v>8160</v>
      </c>
    </row>
    <row r="7386" spans="1:1">
      <c r="A7386" s="266" t="s">
        <v>8161</v>
      </c>
    </row>
    <row r="7387" spans="1:1">
      <c r="A7387" s="266" t="s">
        <v>8162</v>
      </c>
    </row>
    <row r="7388" spans="1:1">
      <c r="A7388" s="266" t="s">
        <v>8163</v>
      </c>
    </row>
    <row r="7389" spans="1:1">
      <c r="A7389" s="266" t="s">
        <v>8164</v>
      </c>
    </row>
    <row r="7390" spans="1:1">
      <c r="A7390" s="266" t="s">
        <v>8165</v>
      </c>
    </row>
    <row r="7391" spans="1:1">
      <c r="A7391" s="266" t="s">
        <v>8166</v>
      </c>
    </row>
    <row r="7392" spans="1:1">
      <c r="A7392" s="266" t="s">
        <v>8167</v>
      </c>
    </row>
    <row r="7393" spans="1:1">
      <c r="A7393" s="266" t="s">
        <v>8168</v>
      </c>
    </row>
    <row r="7394" spans="1:1">
      <c r="A7394" s="837" t="s">
        <v>8169</v>
      </c>
    </row>
    <row r="7395" spans="1:1">
      <c r="A7395" s="266" t="s">
        <v>8170</v>
      </c>
    </row>
    <row r="7396" spans="1:1">
      <c r="A7396" s="266" t="s">
        <v>8171</v>
      </c>
    </row>
    <row r="7397" spans="1:1">
      <c r="A7397" s="266" t="s">
        <v>8172</v>
      </c>
    </row>
    <row r="7398" spans="1:1">
      <c r="A7398" s="266" t="s">
        <v>8173</v>
      </c>
    </row>
    <row r="7399" spans="1:1">
      <c r="A7399" s="266" t="s">
        <v>8174</v>
      </c>
    </row>
    <row r="7400" spans="1:1">
      <c r="A7400" s="266" t="s">
        <v>8175</v>
      </c>
    </row>
    <row r="7401" spans="1:1">
      <c r="A7401" s="266" t="s">
        <v>8176</v>
      </c>
    </row>
    <row r="7402" spans="1:1">
      <c r="A7402" s="266" t="s">
        <v>8177</v>
      </c>
    </row>
    <row r="7403" spans="1:1">
      <c r="A7403" s="266" t="s">
        <v>8178</v>
      </c>
    </row>
    <row r="7404" spans="1:1">
      <c r="A7404" s="266" t="s">
        <v>8179</v>
      </c>
    </row>
    <row r="7405" spans="1:1">
      <c r="A7405" s="266" t="s">
        <v>8180</v>
      </c>
    </row>
    <row r="7406" spans="1:1">
      <c r="A7406" s="266" t="s">
        <v>8181</v>
      </c>
    </row>
    <row r="7407" spans="1:1">
      <c r="A7407" s="266" t="s">
        <v>8182</v>
      </c>
    </row>
    <row r="7408" spans="1:1">
      <c r="A7408" s="266" t="s">
        <v>8183</v>
      </c>
    </row>
    <row r="7409" spans="1:1">
      <c r="A7409" s="266" t="s">
        <v>8184</v>
      </c>
    </row>
    <row r="7410" spans="1:1">
      <c r="A7410" s="266" t="s">
        <v>8185</v>
      </c>
    </row>
    <row r="7411" spans="1:1">
      <c r="A7411" s="266" t="s">
        <v>8186</v>
      </c>
    </row>
    <row r="7412" spans="1:1">
      <c r="A7412" s="266" t="s">
        <v>8187</v>
      </c>
    </row>
    <row r="7413" spans="1:1">
      <c r="A7413" s="266" t="s">
        <v>8188</v>
      </c>
    </row>
    <row r="7414" spans="1:1">
      <c r="A7414" s="266" t="s">
        <v>8189</v>
      </c>
    </row>
    <row r="7415" spans="1:1">
      <c r="A7415" s="266" t="s">
        <v>8190</v>
      </c>
    </row>
    <row r="7416" spans="1:1">
      <c r="A7416" s="266" t="s">
        <v>8191</v>
      </c>
    </row>
    <row r="7417" spans="1:1">
      <c r="A7417" s="266" t="s">
        <v>8192</v>
      </c>
    </row>
    <row r="7418" spans="1:1">
      <c r="A7418" s="266" t="s">
        <v>8193</v>
      </c>
    </row>
    <row r="7419" spans="1:1">
      <c r="A7419" s="266" t="s">
        <v>8194</v>
      </c>
    </row>
    <row r="7420" spans="1:1">
      <c r="A7420" s="266" t="s">
        <v>8195</v>
      </c>
    </row>
    <row r="7421" spans="1:1">
      <c r="A7421" s="266" t="s">
        <v>8196</v>
      </c>
    </row>
    <row r="7422" spans="1:1">
      <c r="A7422" s="266" t="s">
        <v>8197</v>
      </c>
    </row>
    <row r="7423" spans="1:1">
      <c r="A7423" s="266" t="s">
        <v>8198</v>
      </c>
    </row>
    <row r="7424" spans="1:1">
      <c r="A7424" s="266" t="s">
        <v>8199</v>
      </c>
    </row>
    <row r="7425" spans="1:1">
      <c r="A7425" s="266" t="s">
        <v>8200</v>
      </c>
    </row>
    <row r="7426" spans="1:1">
      <c r="A7426" s="266" t="s">
        <v>8201</v>
      </c>
    </row>
    <row r="7427" spans="1:1">
      <c r="A7427" s="266" t="s">
        <v>8202</v>
      </c>
    </row>
    <row r="7428" spans="1:1">
      <c r="A7428" s="266" t="s">
        <v>8203</v>
      </c>
    </row>
    <row r="7429" spans="1:1">
      <c r="A7429" s="266" t="s">
        <v>8204</v>
      </c>
    </row>
    <row r="7430" spans="1:1">
      <c r="A7430" s="266" t="s">
        <v>8205</v>
      </c>
    </row>
    <row r="7431" spans="1:1">
      <c r="A7431" s="266" t="s">
        <v>8206</v>
      </c>
    </row>
    <row r="7432" spans="1:1">
      <c r="A7432" s="266" t="s">
        <v>8207</v>
      </c>
    </row>
    <row r="7433" spans="1:1">
      <c r="A7433" s="266" t="s">
        <v>8208</v>
      </c>
    </row>
    <row r="7434" spans="1:1">
      <c r="A7434" s="266" t="s">
        <v>8209</v>
      </c>
    </row>
    <row r="7435" spans="1:1">
      <c r="A7435" s="266" t="s">
        <v>8210</v>
      </c>
    </row>
    <row r="7436" spans="1:1">
      <c r="A7436" s="266" t="s">
        <v>8211</v>
      </c>
    </row>
    <row r="7437" spans="1:1">
      <c r="A7437" s="266" t="s">
        <v>8212</v>
      </c>
    </row>
    <row r="7438" spans="1:1">
      <c r="A7438" s="266" t="s">
        <v>8213</v>
      </c>
    </row>
    <row r="7439" spans="1:1">
      <c r="A7439" s="266" t="s">
        <v>8214</v>
      </c>
    </row>
    <row r="7440" spans="1:1">
      <c r="A7440" s="266" t="s">
        <v>8215</v>
      </c>
    </row>
    <row r="7441" spans="1:1">
      <c r="A7441" s="266" t="s">
        <v>8216</v>
      </c>
    </row>
    <row r="7442" spans="1:1">
      <c r="A7442" s="266" t="s">
        <v>8217</v>
      </c>
    </row>
    <row r="7443" spans="1:1">
      <c r="A7443" s="266" t="s">
        <v>8218</v>
      </c>
    </row>
    <row r="7444" spans="1:1">
      <c r="A7444" s="266" t="s">
        <v>8219</v>
      </c>
    </row>
    <row r="7445" spans="1:1">
      <c r="A7445" s="837" t="s">
        <v>8220</v>
      </c>
    </row>
    <row r="7446" spans="1:1">
      <c r="A7446" s="266" t="s">
        <v>8221</v>
      </c>
    </row>
    <row r="7447" spans="1:1">
      <c r="A7447" s="266" t="s">
        <v>8222</v>
      </c>
    </row>
    <row r="7448" spans="1:1">
      <c r="A7448" s="266" t="s">
        <v>8223</v>
      </c>
    </row>
    <row r="7449" spans="1:1">
      <c r="A7449" s="266" t="s">
        <v>8224</v>
      </c>
    </row>
    <row r="7450" spans="1:1">
      <c r="A7450" s="266" t="s">
        <v>8225</v>
      </c>
    </row>
    <row r="7451" spans="1:1">
      <c r="A7451" s="266" t="s">
        <v>8226</v>
      </c>
    </row>
    <row r="7452" spans="1:1">
      <c r="A7452" s="266" t="s">
        <v>8227</v>
      </c>
    </row>
    <row r="7453" spans="1:1">
      <c r="A7453" s="266" t="s">
        <v>8228</v>
      </c>
    </row>
    <row r="7454" spans="1:1">
      <c r="A7454" s="266" t="s">
        <v>8229</v>
      </c>
    </row>
    <row r="7455" spans="1:1">
      <c r="A7455" s="266" t="s">
        <v>8230</v>
      </c>
    </row>
    <row r="7456" spans="1:1">
      <c r="A7456" s="266" t="s">
        <v>8231</v>
      </c>
    </row>
    <row r="7457" spans="1:1">
      <c r="A7457" s="266" t="s">
        <v>8232</v>
      </c>
    </row>
    <row r="7458" spans="1:1">
      <c r="A7458" s="266" t="s">
        <v>8233</v>
      </c>
    </row>
    <row r="7459" spans="1:1">
      <c r="A7459" s="266" t="s">
        <v>8234</v>
      </c>
    </row>
    <row r="7460" spans="1:1">
      <c r="A7460" s="266" t="s">
        <v>8235</v>
      </c>
    </row>
    <row r="7461" spans="1:1">
      <c r="A7461" s="266" t="s">
        <v>8236</v>
      </c>
    </row>
    <row r="7462" spans="1:1">
      <c r="A7462" s="266" t="s">
        <v>8237</v>
      </c>
    </row>
    <row r="7463" spans="1:1">
      <c r="A7463" s="266" t="s">
        <v>8238</v>
      </c>
    </row>
    <row r="7464" spans="1:1">
      <c r="A7464" s="266" t="s">
        <v>8239</v>
      </c>
    </row>
    <row r="7465" spans="1:1">
      <c r="A7465" s="266" t="s">
        <v>8240</v>
      </c>
    </row>
    <row r="7466" spans="1:1">
      <c r="A7466" s="266" t="s">
        <v>8241</v>
      </c>
    </row>
    <row r="7467" spans="1:1">
      <c r="A7467" s="266" t="s">
        <v>8242</v>
      </c>
    </row>
    <row r="7468" spans="1:1">
      <c r="A7468" s="266" t="s">
        <v>8243</v>
      </c>
    </row>
    <row r="7469" spans="1:1">
      <c r="A7469" s="266" t="s">
        <v>8244</v>
      </c>
    </row>
    <row r="7470" spans="1:1">
      <c r="A7470" s="266" t="s">
        <v>8245</v>
      </c>
    </row>
    <row r="7471" spans="1:1">
      <c r="A7471" s="266" t="s">
        <v>8246</v>
      </c>
    </row>
    <row r="7472" spans="1:1">
      <c r="A7472" s="266" t="s">
        <v>8247</v>
      </c>
    </row>
    <row r="7473" spans="1:1">
      <c r="A7473" s="266" t="s">
        <v>8248</v>
      </c>
    </row>
    <row r="7474" spans="1:1">
      <c r="A7474" s="266" t="s">
        <v>8249</v>
      </c>
    </row>
    <row r="7475" spans="1:1">
      <c r="A7475" s="266" t="s">
        <v>8250</v>
      </c>
    </row>
    <row r="7476" spans="1:1">
      <c r="A7476" s="266" t="s">
        <v>8251</v>
      </c>
    </row>
    <row r="7477" spans="1:1">
      <c r="A7477" s="266" t="s">
        <v>8252</v>
      </c>
    </row>
    <row r="7478" spans="1:1">
      <c r="A7478" s="266" t="s">
        <v>8253</v>
      </c>
    </row>
    <row r="7479" spans="1:1">
      <c r="A7479" s="266" t="s">
        <v>8254</v>
      </c>
    </row>
    <row r="7480" spans="1:1">
      <c r="A7480" s="266" t="s">
        <v>8255</v>
      </c>
    </row>
    <row r="7481" spans="1:1">
      <c r="A7481" s="266" t="s">
        <v>8256</v>
      </c>
    </row>
    <row r="7482" spans="1:1">
      <c r="A7482" s="266" t="s">
        <v>8257</v>
      </c>
    </row>
    <row r="7483" spans="1:1">
      <c r="A7483" s="266" t="s">
        <v>8258</v>
      </c>
    </row>
    <row r="7484" spans="1:1">
      <c r="A7484" s="266" t="s">
        <v>8259</v>
      </c>
    </row>
    <row r="7485" spans="1:1">
      <c r="A7485" s="266" t="s">
        <v>8260</v>
      </c>
    </row>
    <row r="7486" spans="1:1">
      <c r="A7486" s="266" t="s">
        <v>8261</v>
      </c>
    </row>
    <row r="7487" spans="1:1">
      <c r="A7487" s="266" t="s">
        <v>8262</v>
      </c>
    </row>
    <row r="7488" spans="1:1">
      <c r="A7488" s="266" t="s">
        <v>8263</v>
      </c>
    </row>
    <row r="7489" spans="1:1">
      <c r="A7489" s="266" t="s">
        <v>8264</v>
      </c>
    </row>
    <row r="7490" spans="1:1">
      <c r="A7490" s="266" t="s">
        <v>8265</v>
      </c>
    </row>
    <row r="7491" spans="1:1">
      <c r="A7491" s="266" t="s">
        <v>8266</v>
      </c>
    </row>
    <row r="7492" spans="1:1">
      <c r="A7492" s="266" t="s">
        <v>8267</v>
      </c>
    </row>
    <row r="7493" spans="1:1">
      <c r="A7493" s="266" t="s">
        <v>8268</v>
      </c>
    </row>
    <row r="7494" spans="1:1">
      <c r="A7494" s="266" t="s">
        <v>8269</v>
      </c>
    </row>
    <row r="7495" spans="1:1">
      <c r="A7495" s="266" t="s">
        <v>8270</v>
      </c>
    </row>
    <row r="7496" spans="1:1">
      <c r="A7496" s="266" t="s">
        <v>8271</v>
      </c>
    </row>
    <row r="7497" spans="1:1">
      <c r="A7497" s="266" t="s">
        <v>8272</v>
      </c>
    </row>
    <row r="7498" spans="1:1">
      <c r="A7498" s="266" t="s">
        <v>8273</v>
      </c>
    </row>
    <row r="7499" spans="1:1">
      <c r="A7499" s="266" t="s">
        <v>8274</v>
      </c>
    </row>
    <row r="7500" spans="1:1">
      <c r="A7500" s="266" t="s">
        <v>8275</v>
      </c>
    </row>
    <row r="7501" spans="1:1">
      <c r="A7501" s="266" t="s">
        <v>8276</v>
      </c>
    </row>
    <row r="7502" spans="1:1">
      <c r="A7502" s="266" t="s">
        <v>8277</v>
      </c>
    </row>
    <row r="7503" spans="1:1">
      <c r="A7503" s="266" t="s">
        <v>8278</v>
      </c>
    </row>
    <row r="7504" spans="1:1">
      <c r="A7504" s="266" t="s">
        <v>8279</v>
      </c>
    </row>
    <row r="7505" spans="1:1">
      <c r="A7505" s="266" t="s">
        <v>8280</v>
      </c>
    </row>
    <row r="7506" spans="1:1">
      <c r="A7506" s="266" t="s">
        <v>8281</v>
      </c>
    </row>
    <row r="7507" spans="1:1">
      <c r="A7507" s="266" t="s">
        <v>8282</v>
      </c>
    </row>
    <row r="7508" spans="1:1">
      <c r="A7508" s="266" t="s">
        <v>8283</v>
      </c>
    </row>
    <row r="7509" spans="1:1">
      <c r="A7509" s="266" t="s">
        <v>8284</v>
      </c>
    </row>
    <row r="7510" spans="1:1">
      <c r="A7510" s="266" t="s">
        <v>8285</v>
      </c>
    </row>
    <row r="7511" spans="1:1">
      <c r="A7511" s="266" t="s">
        <v>8286</v>
      </c>
    </row>
    <row r="7512" spans="1:1">
      <c r="A7512" s="266" t="s">
        <v>8287</v>
      </c>
    </row>
    <row r="7513" spans="1:1">
      <c r="A7513" s="266" t="s">
        <v>8288</v>
      </c>
    </row>
    <row r="7514" spans="1:1">
      <c r="A7514" s="266" t="s">
        <v>8289</v>
      </c>
    </row>
    <row r="7515" spans="1:1">
      <c r="A7515" s="266" t="s">
        <v>8290</v>
      </c>
    </row>
    <row r="7516" spans="1:1">
      <c r="A7516" s="266" t="s">
        <v>8291</v>
      </c>
    </row>
    <row r="7517" spans="1:1">
      <c r="A7517" s="266" t="s">
        <v>8292</v>
      </c>
    </row>
    <row r="7518" spans="1:1">
      <c r="A7518" s="266" t="s">
        <v>8293</v>
      </c>
    </row>
    <row r="7519" spans="1:1">
      <c r="A7519" s="266" t="s">
        <v>8294</v>
      </c>
    </row>
    <row r="7520" spans="1:1">
      <c r="A7520" s="266" t="s">
        <v>8295</v>
      </c>
    </row>
    <row r="7521" spans="1:1">
      <c r="A7521" s="266" t="s">
        <v>8296</v>
      </c>
    </row>
    <row r="7522" spans="1:1">
      <c r="A7522" s="266" t="s">
        <v>8297</v>
      </c>
    </row>
    <row r="7523" spans="1:1">
      <c r="A7523" s="266" t="s">
        <v>8298</v>
      </c>
    </row>
    <row r="7524" spans="1:1">
      <c r="A7524" s="266" t="s">
        <v>8299</v>
      </c>
    </row>
    <row r="7525" spans="1:1">
      <c r="A7525" s="266" t="s">
        <v>8300</v>
      </c>
    </row>
    <row r="7526" spans="1:1">
      <c r="A7526" s="266" t="s">
        <v>8301</v>
      </c>
    </row>
    <row r="7527" spans="1:1">
      <c r="A7527" s="266" t="s">
        <v>8302</v>
      </c>
    </row>
    <row r="7528" spans="1:1">
      <c r="A7528" s="266" t="s">
        <v>8303</v>
      </c>
    </row>
    <row r="7529" spans="1:1">
      <c r="A7529" s="266" t="s">
        <v>8304</v>
      </c>
    </row>
    <row r="7530" spans="1:1">
      <c r="A7530" s="266" t="s">
        <v>8305</v>
      </c>
    </row>
    <row r="7531" spans="1:1">
      <c r="A7531" s="266" t="s">
        <v>8306</v>
      </c>
    </row>
    <row r="7532" spans="1:1">
      <c r="A7532" s="266" t="s">
        <v>8307</v>
      </c>
    </row>
    <row r="7533" spans="1:1">
      <c r="A7533" s="266" t="s">
        <v>8308</v>
      </c>
    </row>
    <row r="7534" spans="1:1">
      <c r="A7534" s="266" t="s">
        <v>8309</v>
      </c>
    </row>
    <row r="7535" spans="1:1">
      <c r="A7535" s="266" t="s">
        <v>8310</v>
      </c>
    </row>
    <row r="7536" spans="1:1">
      <c r="A7536" s="266" t="s">
        <v>8311</v>
      </c>
    </row>
    <row r="7537" spans="1:1">
      <c r="A7537" s="266" t="s">
        <v>8312</v>
      </c>
    </row>
    <row r="7538" spans="1:1">
      <c r="A7538" s="266" t="s">
        <v>8313</v>
      </c>
    </row>
    <row r="7539" spans="1:1">
      <c r="A7539" s="266" t="s">
        <v>8314</v>
      </c>
    </row>
    <row r="7540" spans="1:1">
      <c r="A7540" s="266" t="s">
        <v>8315</v>
      </c>
    </row>
    <row r="7541" spans="1:1">
      <c r="A7541" s="266" t="s">
        <v>8316</v>
      </c>
    </row>
    <row r="7542" spans="1:1">
      <c r="A7542" s="266" t="s">
        <v>8317</v>
      </c>
    </row>
    <row r="7543" spans="1:1">
      <c r="A7543" s="266" t="s">
        <v>8318</v>
      </c>
    </row>
    <row r="7544" spans="1:1">
      <c r="A7544" s="266" t="s">
        <v>8319</v>
      </c>
    </row>
    <row r="7545" spans="1:1">
      <c r="A7545" s="266" t="s">
        <v>8320</v>
      </c>
    </row>
    <row r="7546" spans="1:1">
      <c r="A7546" s="266" t="s">
        <v>8321</v>
      </c>
    </row>
    <row r="7547" spans="1:1">
      <c r="A7547" s="266" t="s">
        <v>8322</v>
      </c>
    </row>
    <row r="7548" spans="1:1">
      <c r="A7548" s="266" t="s">
        <v>8323</v>
      </c>
    </row>
    <row r="7549" spans="1:1">
      <c r="A7549" s="266" t="s">
        <v>8324</v>
      </c>
    </row>
    <row r="7550" spans="1:1">
      <c r="A7550" s="266" t="s">
        <v>8325</v>
      </c>
    </row>
    <row r="7551" spans="1:1">
      <c r="A7551" s="266" t="s">
        <v>8326</v>
      </c>
    </row>
    <row r="7552" spans="1:1">
      <c r="A7552" s="266" t="s">
        <v>8327</v>
      </c>
    </row>
    <row r="7553" spans="1:1">
      <c r="A7553" s="266" t="s">
        <v>8328</v>
      </c>
    </row>
    <row r="7554" spans="1:1">
      <c r="A7554" s="266" t="s">
        <v>8329</v>
      </c>
    </row>
    <row r="7555" spans="1:1">
      <c r="A7555" s="266" t="s">
        <v>8330</v>
      </c>
    </row>
    <row r="7556" spans="1:1">
      <c r="A7556" s="266" t="s">
        <v>8331</v>
      </c>
    </row>
    <row r="7557" spans="1:1">
      <c r="A7557" s="266" t="s">
        <v>8332</v>
      </c>
    </row>
    <row r="7558" spans="1:1">
      <c r="A7558" s="266" t="s">
        <v>8333</v>
      </c>
    </row>
    <row r="7559" spans="1:1">
      <c r="A7559" s="266" t="s">
        <v>8334</v>
      </c>
    </row>
    <row r="7560" spans="1:1">
      <c r="A7560" s="266" t="s">
        <v>8335</v>
      </c>
    </row>
    <row r="7561" spans="1:1">
      <c r="A7561" s="266" t="s">
        <v>8336</v>
      </c>
    </row>
    <row r="7562" spans="1:1">
      <c r="A7562" s="266" t="s">
        <v>8337</v>
      </c>
    </row>
    <row r="7563" spans="1:1">
      <c r="A7563" s="266" t="s">
        <v>8338</v>
      </c>
    </row>
    <row r="7564" spans="1:1">
      <c r="A7564" s="266" t="s">
        <v>8339</v>
      </c>
    </row>
    <row r="7565" spans="1:1">
      <c r="A7565" s="266" t="s">
        <v>8340</v>
      </c>
    </row>
    <row r="7566" spans="1:1">
      <c r="A7566" s="266" t="s">
        <v>8341</v>
      </c>
    </row>
    <row r="7567" spans="1:1">
      <c r="A7567" s="266" t="s">
        <v>8342</v>
      </c>
    </row>
    <row r="7568" spans="1:1">
      <c r="A7568" s="266" t="s">
        <v>8343</v>
      </c>
    </row>
    <row r="7569" spans="1:1">
      <c r="A7569" s="266" t="s">
        <v>8344</v>
      </c>
    </row>
    <row r="7570" spans="1:1">
      <c r="A7570" s="266" t="s">
        <v>8345</v>
      </c>
    </row>
    <row r="7571" spans="1:1">
      <c r="A7571" s="266" t="s">
        <v>8346</v>
      </c>
    </row>
    <row r="7572" spans="1:1">
      <c r="A7572" s="266" t="s">
        <v>8347</v>
      </c>
    </row>
    <row r="7573" spans="1:1">
      <c r="A7573" s="266" t="s">
        <v>8348</v>
      </c>
    </row>
    <row r="7574" spans="1:1">
      <c r="A7574" s="266" t="s">
        <v>8349</v>
      </c>
    </row>
    <row r="7575" spans="1:1">
      <c r="A7575" s="266" t="s">
        <v>8350</v>
      </c>
    </row>
    <row r="7576" spans="1:1">
      <c r="A7576" s="266" t="s">
        <v>8351</v>
      </c>
    </row>
    <row r="7577" spans="1:1">
      <c r="A7577" s="266" t="s">
        <v>8352</v>
      </c>
    </row>
    <row r="7578" spans="1:1">
      <c r="A7578" s="266" t="s">
        <v>8353</v>
      </c>
    </row>
    <row r="7579" spans="1:1">
      <c r="A7579" s="266" t="s">
        <v>8354</v>
      </c>
    </row>
    <row r="7580" spans="1:1">
      <c r="A7580" s="266" t="s">
        <v>8355</v>
      </c>
    </row>
    <row r="7581" spans="1:1">
      <c r="A7581" s="266" t="s">
        <v>8356</v>
      </c>
    </row>
    <row r="7582" spans="1:1">
      <c r="A7582" s="266" t="s">
        <v>8357</v>
      </c>
    </row>
    <row r="7583" spans="1:1">
      <c r="A7583" s="266" t="s">
        <v>8358</v>
      </c>
    </row>
    <row r="7584" spans="1:1">
      <c r="A7584" s="266" t="s">
        <v>8359</v>
      </c>
    </row>
    <row r="7585" spans="1:1">
      <c r="A7585" s="266" t="s">
        <v>8360</v>
      </c>
    </row>
    <row r="7586" spans="1:1">
      <c r="A7586" s="266" t="s">
        <v>8361</v>
      </c>
    </row>
    <row r="7587" spans="1:1">
      <c r="A7587" s="266" t="s">
        <v>8362</v>
      </c>
    </row>
    <row r="7588" spans="1:1">
      <c r="A7588" s="266" t="s">
        <v>8363</v>
      </c>
    </row>
    <row r="7589" spans="1:1">
      <c r="A7589" s="266" t="s">
        <v>8364</v>
      </c>
    </row>
    <row r="7590" spans="1:1">
      <c r="A7590" s="266" t="s">
        <v>8365</v>
      </c>
    </row>
    <row r="7591" spans="1:1">
      <c r="A7591" s="266" t="s">
        <v>8366</v>
      </c>
    </row>
    <row r="7592" spans="1:1">
      <c r="A7592" s="266" t="s">
        <v>8367</v>
      </c>
    </row>
    <row r="7593" spans="1:1">
      <c r="A7593" s="266" t="s">
        <v>8368</v>
      </c>
    </row>
    <row r="7594" spans="1:1">
      <c r="A7594" s="266" t="s">
        <v>8369</v>
      </c>
    </row>
    <row r="7595" spans="1:1">
      <c r="A7595" s="266" t="s">
        <v>8370</v>
      </c>
    </row>
    <row r="7596" spans="1:1">
      <c r="A7596" s="266" t="s">
        <v>8371</v>
      </c>
    </row>
    <row r="7597" spans="1:1">
      <c r="A7597" s="266" t="s">
        <v>8372</v>
      </c>
    </row>
    <row r="7598" spans="1:1">
      <c r="A7598" s="266" t="s">
        <v>8373</v>
      </c>
    </row>
    <row r="7599" spans="1:1">
      <c r="A7599" s="266" t="s">
        <v>8374</v>
      </c>
    </row>
    <row r="7600" spans="1:1">
      <c r="A7600" s="266" t="s">
        <v>8375</v>
      </c>
    </row>
    <row r="7601" spans="1:1">
      <c r="A7601" s="266" t="s">
        <v>8376</v>
      </c>
    </row>
    <row r="7602" spans="1:1">
      <c r="A7602" s="266" t="s">
        <v>8377</v>
      </c>
    </row>
    <row r="7603" spans="1:1">
      <c r="A7603" s="266" t="s">
        <v>8378</v>
      </c>
    </row>
    <row r="7604" spans="1:1">
      <c r="A7604" s="266" t="s">
        <v>8379</v>
      </c>
    </row>
    <row r="7605" spans="1:1">
      <c r="A7605" s="266" t="s">
        <v>8380</v>
      </c>
    </row>
    <row r="7606" spans="1:1">
      <c r="A7606" s="266" t="s">
        <v>8381</v>
      </c>
    </row>
    <row r="7607" spans="1:1">
      <c r="A7607" s="266" t="s">
        <v>8382</v>
      </c>
    </row>
    <row r="7608" spans="1:1">
      <c r="A7608" s="266" t="s">
        <v>8383</v>
      </c>
    </row>
    <row r="7609" spans="1:1">
      <c r="A7609" s="266" t="s">
        <v>8384</v>
      </c>
    </row>
    <row r="7610" spans="1:1">
      <c r="A7610" s="266" t="s">
        <v>8385</v>
      </c>
    </row>
    <row r="7611" spans="1:1">
      <c r="A7611" s="266" t="s">
        <v>8386</v>
      </c>
    </row>
    <row r="7612" spans="1:1">
      <c r="A7612" s="266" t="s">
        <v>8387</v>
      </c>
    </row>
    <row r="7613" spans="1:1">
      <c r="A7613" s="266" t="s">
        <v>8388</v>
      </c>
    </row>
    <row r="7614" spans="1:1">
      <c r="A7614" s="266" t="s">
        <v>8389</v>
      </c>
    </row>
    <row r="7615" spans="1:1">
      <c r="A7615" s="266" t="s">
        <v>8390</v>
      </c>
    </row>
    <row r="7616" spans="1:1">
      <c r="A7616" s="266" t="s">
        <v>8391</v>
      </c>
    </row>
    <row r="7617" spans="1:1">
      <c r="A7617" s="266" t="s">
        <v>8392</v>
      </c>
    </row>
    <row r="7618" spans="1:1">
      <c r="A7618" s="266" t="s">
        <v>8393</v>
      </c>
    </row>
    <row r="7619" spans="1:1">
      <c r="A7619" s="266" t="s">
        <v>8394</v>
      </c>
    </row>
    <row r="7620" spans="1:1">
      <c r="A7620" s="266" t="s">
        <v>8395</v>
      </c>
    </row>
    <row r="7621" spans="1:1">
      <c r="A7621" s="266" t="s">
        <v>8396</v>
      </c>
    </row>
    <row r="7622" spans="1:1">
      <c r="A7622" s="266" t="s">
        <v>8397</v>
      </c>
    </row>
    <row r="7623" spans="1:1">
      <c r="A7623" s="266" t="s">
        <v>8398</v>
      </c>
    </row>
    <row r="7624" spans="1:1">
      <c r="A7624" s="266" t="s">
        <v>8399</v>
      </c>
    </row>
    <row r="7625" spans="1:1">
      <c r="A7625" s="266" t="s">
        <v>8400</v>
      </c>
    </row>
    <row r="7626" spans="1:1">
      <c r="A7626" s="266" t="s">
        <v>8401</v>
      </c>
    </row>
    <row r="7627" spans="1:1">
      <c r="A7627" s="266" t="s">
        <v>8402</v>
      </c>
    </row>
    <row r="7628" spans="1:1">
      <c r="A7628" s="266" t="s">
        <v>8403</v>
      </c>
    </row>
    <row r="7629" spans="1:1">
      <c r="A7629" s="266" t="s">
        <v>8404</v>
      </c>
    </row>
    <row r="7630" spans="1:1">
      <c r="A7630" s="266" t="s">
        <v>8405</v>
      </c>
    </row>
    <row r="7631" spans="1:1">
      <c r="A7631" s="266" t="s">
        <v>8406</v>
      </c>
    </row>
    <row r="7632" spans="1:1">
      <c r="A7632" s="266" t="s">
        <v>8407</v>
      </c>
    </row>
    <row r="7633" spans="1:1">
      <c r="A7633" s="266" t="s">
        <v>8408</v>
      </c>
    </row>
    <row r="7634" spans="1:1">
      <c r="A7634" s="266" t="s">
        <v>8409</v>
      </c>
    </row>
    <row r="7635" spans="1:1">
      <c r="A7635" s="266" t="s">
        <v>8410</v>
      </c>
    </row>
    <row r="7636" spans="1:1">
      <c r="A7636" s="266" t="s">
        <v>8411</v>
      </c>
    </row>
    <row r="7637" spans="1:1">
      <c r="A7637" s="837" t="s">
        <v>8412</v>
      </c>
    </row>
    <row r="7638" spans="1:1">
      <c r="A7638" s="266" t="s">
        <v>8413</v>
      </c>
    </row>
    <row r="7639" spans="1:1">
      <c r="A7639" s="266" t="s">
        <v>8414</v>
      </c>
    </row>
    <row r="7640" spans="1:1">
      <c r="A7640" s="266" t="s">
        <v>8415</v>
      </c>
    </row>
    <row r="7641" spans="1:1">
      <c r="A7641" s="266" t="s">
        <v>8416</v>
      </c>
    </row>
    <row r="7642" spans="1:1">
      <c r="A7642" s="266" t="s">
        <v>8417</v>
      </c>
    </row>
    <row r="7643" spans="1:1">
      <c r="A7643" s="266" t="s">
        <v>8418</v>
      </c>
    </row>
    <row r="7644" spans="1:1">
      <c r="A7644" s="266" t="s">
        <v>8419</v>
      </c>
    </row>
    <row r="7645" spans="1:1">
      <c r="A7645" s="266" t="s">
        <v>8420</v>
      </c>
    </row>
    <row r="7646" spans="1:1">
      <c r="A7646" s="266" t="s">
        <v>8421</v>
      </c>
    </row>
    <row r="7647" spans="1:1">
      <c r="A7647" s="266" t="s">
        <v>8422</v>
      </c>
    </row>
    <row r="7648" spans="1:1">
      <c r="A7648" s="266" t="s">
        <v>8423</v>
      </c>
    </row>
    <row r="7649" spans="1:1">
      <c r="A7649" s="266" t="s">
        <v>8424</v>
      </c>
    </row>
    <row r="7650" spans="1:1">
      <c r="A7650" s="266" t="s">
        <v>8425</v>
      </c>
    </row>
    <row r="7651" spans="1:1">
      <c r="A7651" s="266" t="s">
        <v>8426</v>
      </c>
    </row>
    <row r="7652" spans="1:1">
      <c r="A7652" s="266" t="s">
        <v>8427</v>
      </c>
    </row>
    <row r="7653" spans="1:1">
      <c r="A7653" s="266" t="s">
        <v>8428</v>
      </c>
    </row>
    <row r="7654" spans="1:1">
      <c r="A7654" s="266" t="s">
        <v>8429</v>
      </c>
    </row>
    <row r="7655" spans="1:1">
      <c r="A7655" s="266" t="s">
        <v>8430</v>
      </c>
    </row>
    <row r="7656" spans="1:1">
      <c r="A7656" s="266" t="s">
        <v>8431</v>
      </c>
    </row>
    <row r="7657" spans="1:1">
      <c r="A7657" s="266" t="s">
        <v>8432</v>
      </c>
    </row>
    <row r="7658" spans="1:1">
      <c r="A7658" s="266" t="s">
        <v>8433</v>
      </c>
    </row>
    <row r="7659" spans="1:1">
      <c r="A7659" s="266" t="s">
        <v>8434</v>
      </c>
    </row>
    <row r="7660" spans="1:1">
      <c r="A7660" s="266" t="s">
        <v>8435</v>
      </c>
    </row>
    <row r="7661" spans="1:1">
      <c r="A7661" s="266" t="s">
        <v>8436</v>
      </c>
    </row>
    <row r="7662" spans="1:1">
      <c r="A7662" s="837" t="s">
        <v>8437</v>
      </c>
    </row>
    <row r="7663" spans="1:1">
      <c r="A7663" s="266" t="s">
        <v>8438</v>
      </c>
    </row>
    <row r="7664" spans="1:1">
      <c r="A7664" s="266" t="s">
        <v>8439</v>
      </c>
    </row>
    <row r="7665" spans="1:1">
      <c r="A7665" s="266" t="s">
        <v>8440</v>
      </c>
    </row>
    <row r="7666" spans="1:1">
      <c r="A7666" s="266" t="s">
        <v>8441</v>
      </c>
    </row>
    <row r="7667" spans="1:1">
      <c r="A7667" s="837" t="s">
        <v>8442</v>
      </c>
    </row>
    <row r="7668" spans="1:1">
      <c r="A7668" s="266" t="s">
        <v>8443</v>
      </c>
    </row>
    <row r="7669" spans="1:1">
      <c r="A7669" s="837" t="s">
        <v>8444</v>
      </c>
    </row>
    <row r="7670" spans="1:1">
      <c r="A7670" s="266" t="s">
        <v>8445</v>
      </c>
    </row>
    <row r="7671" spans="1:1">
      <c r="A7671" s="266" t="s">
        <v>8446</v>
      </c>
    </row>
    <row r="7672" spans="1:1">
      <c r="A7672" s="266" t="s">
        <v>8447</v>
      </c>
    </row>
    <row r="7673" spans="1:1">
      <c r="A7673" s="266" t="s">
        <v>8448</v>
      </c>
    </row>
    <row r="7674" spans="1:1">
      <c r="A7674" s="266" t="s">
        <v>8449</v>
      </c>
    </row>
    <row r="7675" spans="1:1">
      <c r="A7675" s="266" t="s">
        <v>8450</v>
      </c>
    </row>
    <row r="7676" spans="1:1">
      <c r="A7676" s="837" t="s">
        <v>8451</v>
      </c>
    </row>
    <row r="7677" spans="1:1">
      <c r="A7677" s="266" t="s">
        <v>8452</v>
      </c>
    </row>
    <row r="7678" spans="1:1">
      <c r="A7678" s="266" t="s">
        <v>8453</v>
      </c>
    </row>
    <row r="7679" spans="1:1">
      <c r="A7679" s="266" t="s">
        <v>8454</v>
      </c>
    </row>
    <row r="7680" spans="1:1">
      <c r="A7680" s="266" t="s">
        <v>8455</v>
      </c>
    </row>
    <row r="7681" spans="1:1">
      <c r="A7681" s="266" t="s">
        <v>8456</v>
      </c>
    </row>
    <row r="7682" spans="1:1">
      <c r="A7682" s="266" t="s">
        <v>8457</v>
      </c>
    </row>
    <row r="7683" spans="1:1">
      <c r="A7683" s="266" t="s">
        <v>8458</v>
      </c>
    </row>
    <row r="7684" spans="1:1">
      <c r="A7684" s="266" t="s">
        <v>8459</v>
      </c>
    </row>
    <row r="7685" spans="1:1">
      <c r="A7685" s="266" t="s">
        <v>8460</v>
      </c>
    </row>
    <row r="7686" spans="1:1">
      <c r="A7686" s="266" t="s">
        <v>8461</v>
      </c>
    </row>
    <row r="7687" spans="1:1">
      <c r="A7687" s="266" t="s">
        <v>8462</v>
      </c>
    </row>
    <row r="7688" spans="1:1">
      <c r="A7688" s="266" t="s">
        <v>8463</v>
      </c>
    </row>
    <row r="7689" spans="1:1">
      <c r="A7689" s="266" t="s">
        <v>8464</v>
      </c>
    </row>
    <row r="7690" spans="1:1">
      <c r="A7690" s="266" t="s">
        <v>8465</v>
      </c>
    </row>
    <row r="7691" spans="1:1">
      <c r="A7691" s="266" t="s">
        <v>8466</v>
      </c>
    </row>
    <row r="7692" spans="1:1">
      <c r="A7692" s="266" t="s">
        <v>8467</v>
      </c>
    </row>
    <row r="7693" spans="1:1">
      <c r="A7693" s="266" t="s">
        <v>8468</v>
      </c>
    </row>
    <row r="7694" spans="1:1">
      <c r="A7694" s="266" t="s">
        <v>8469</v>
      </c>
    </row>
    <row r="7695" spans="1:1">
      <c r="A7695" s="266" t="s">
        <v>8470</v>
      </c>
    </row>
    <row r="7696" spans="1:1">
      <c r="A7696" s="266" t="s">
        <v>8471</v>
      </c>
    </row>
    <row r="7697" spans="1:1">
      <c r="A7697" s="266" t="s">
        <v>8472</v>
      </c>
    </row>
    <row r="7698" spans="1:1">
      <c r="A7698" s="266" t="s">
        <v>8473</v>
      </c>
    </row>
    <row r="7699" spans="1:1">
      <c r="A7699" s="266" t="s">
        <v>8474</v>
      </c>
    </row>
    <row r="7700" spans="1:1">
      <c r="A7700" s="266" t="s">
        <v>8475</v>
      </c>
    </row>
    <row r="7701" spans="1:1">
      <c r="A7701" s="266" t="s">
        <v>8476</v>
      </c>
    </row>
    <row r="7702" spans="1:1">
      <c r="A7702" s="266" t="s">
        <v>8477</v>
      </c>
    </row>
    <row r="7703" spans="1:1">
      <c r="A7703" s="266" t="s">
        <v>8478</v>
      </c>
    </row>
    <row r="7704" spans="1:1">
      <c r="A7704" s="266" t="s">
        <v>8479</v>
      </c>
    </row>
    <row r="7705" spans="1:1">
      <c r="A7705" s="266" t="s">
        <v>8480</v>
      </c>
    </row>
    <row r="7706" spans="1:1">
      <c r="A7706" s="266" t="s">
        <v>8481</v>
      </c>
    </row>
    <row r="7707" spans="1:1">
      <c r="A7707" s="266" t="s">
        <v>8482</v>
      </c>
    </row>
    <row r="7708" spans="1:1">
      <c r="A7708" s="266" t="s">
        <v>8483</v>
      </c>
    </row>
    <row r="7709" spans="1:1">
      <c r="A7709" s="266" t="s">
        <v>8484</v>
      </c>
    </row>
    <row r="7710" spans="1:1">
      <c r="A7710" s="266" t="s">
        <v>8485</v>
      </c>
    </row>
    <row r="7711" spans="1:1">
      <c r="A7711" s="266" t="s">
        <v>8486</v>
      </c>
    </row>
    <row r="7712" spans="1:1">
      <c r="A7712" s="266" t="s">
        <v>8487</v>
      </c>
    </row>
    <row r="7713" spans="1:1">
      <c r="A7713" s="266" t="s">
        <v>8488</v>
      </c>
    </row>
    <row r="7714" spans="1:1">
      <c r="A7714" s="266" t="s">
        <v>8489</v>
      </c>
    </row>
    <row r="7715" spans="1:1">
      <c r="A7715" s="266" t="s">
        <v>8490</v>
      </c>
    </row>
    <row r="7716" spans="1:1">
      <c r="A7716" s="266" t="s">
        <v>8491</v>
      </c>
    </row>
    <row r="7717" spans="1:1">
      <c r="A7717" s="266" t="s">
        <v>8492</v>
      </c>
    </row>
    <row r="7718" spans="1:1">
      <c r="A7718" s="266" t="s">
        <v>8493</v>
      </c>
    </row>
    <row r="7719" spans="1:1">
      <c r="A7719" s="266" t="s">
        <v>8494</v>
      </c>
    </row>
    <row r="7720" spans="1:1">
      <c r="A7720" s="266" t="s">
        <v>8495</v>
      </c>
    </row>
    <row r="7721" spans="1:1">
      <c r="A7721" s="266" t="s">
        <v>8496</v>
      </c>
    </row>
    <row r="7722" spans="1:1">
      <c r="A7722" s="266" t="s">
        <v>8497</v>
      </c>
    </row>
    <row r="7723" spans="1:1">
      <c r="A7723" s="266" t="s">
        <v>8498</v>
      </c>
    </row>
    <row r="7724" spans="1:1">
      <c r="A7724" s="266" t="s">
        <v>8499</v>
      </c>
    </row>
    <row r="7725" spans="1:1">
      <c r="A7725" s="266" t="s">
        <v>8500</v>
      </c>
    </row>
    <row r="7726" spans="1:1">
      <c r="A7726" s="266" t="s">
        <v>8501</v>
      </c>
    </row>
    <row r="7727" spans="1:1">
      <c r="A7727" s="266" t="s">
        <v>8502</v>
      </c>
    </row>
    <row r="7728" spans="1:1">
      <c r="A7728" s="266" t="s">
        <v>8503</v>
      </c>
    </row>
    <row r="7729" spans="1:1">
      <c r="A7729" s="266" t="s">
        <v>8504</v>
      </c>
    </row>
    <row r="7730" spans="1:1">
      <c r="A7730" s="266" t="s">
        <v>8505</v>
      </c>
    </row>
    <row r="7731" spans="1:1">
      <c r="A7731" s="266" t="s">
        <v>8506</v>
      </c>
    </row>
    <row r="7732" spans="1:1">
      <c r="A7732" s="266" t="s">
        <v>8507</v>
      </c>
    </row>
    <row r="7733" spans="1:1">
      <c r="A7733" s="266" t="s">
        <v>8508</v>
      </c>
    </row>
    <row r="7734" spans="1:1">
      <c r="A7734" s="266" t="s">
        <v>8509</v>
      </c>
    </row>
    <row r="7735" spans="1:1">
      <c r="A7735" s="266" t="s">
        <v>8510</v>
      </c>
    </row>
    <row r="7736" spans="1:1">
      <c r="A7736" s="266" t="s">
        <v>8511</v>
      </c>
    </row>
    <row r="7737" spans="1:1">
      <c r="A7737" s="266" t="s">
        <v>8512</v>
      </c>
    </row>
    <row r="7738" spans="1:1">
      <c r="A7738" s="266" t="s">
        <v>8513</v>
      </c>
    </row>
    <row r="7739" spans="1:1">
      <c r="A7739" s="266" t="s">
        <v>8514</v>
      </c>
    </row>
    <row r="7740" spans="1:1">
      <c r="A7740" s="266" t="s">
        <v>8515</v>
      </c>
    </row>
    <row r="7741" spans="1:1">
      <c r="A7741" s="266" t="s">
        <v>8516</v>
      </c>
    </row>
    <row r="7742" spans="1:1">
      <c r="A7742" s="266" t="s">
        <v>8517</v>
      </c>
    </row>
    <row r="7743" spans="1:1">
      <c r="A7743" s="266" t="s">
        <v>8518</v>
      </c>
    </row>
    <row r="7744" spans="1:1">
      <c r="A7744" s="266" t="s">
        <v>8519</v>
      </c>
    </row>
    <row r="7745" spans="1:1">
      <c r="A7745" s="266" t="s">
        <v>8520</v>
      </c>
    </row>
    <row r="7746" spans="1:1">
      <c r="A7746" s="266" t="s">
        <v>8521</v>
      </c>
    </row>
    <row r="7747" spans="1:1">
      <c r="A7747" s="266" t="s">
        <v>8522</v>
      </c>
    </row>
    <row r="7748" spans="1:1">
      <c r="A7748" s="266" t="s">
        <v>8523</v>
      </c>
    </row>
    <row r="7749" spans="1:1">
      <c r="A7749" s="266" t="s">
        <v>8524</v>
      </c>
    </row>
    <row r="7750" spans="1:1">
      <c r="A7750" s="266" t="s">
        <v>8525</v>
      </c>
    </row>
    <row r="7751" spans="1:1">
      <c r="A7751" s="266" t="s">
        <v>8526</v>
      </c>
    </row>
    <row r="7752" spans="1:1">
      <c r="A7752" s="266" t="s">
        <v>8527</v>
      </c>
    </row>
    <row r="7753" spans="1:1">
      <c r="A7753" s="266" t="s">
        <v>8528</v>
      </c>
    </row>
    <row r="7754" spans="1:1">
      <c r="A7754" s="266" t="s">
        <v>8529</v>
      </c>
    </row>
    <row r="7755" spans="1:1">
      <c r="A7755" s="266" t="s">
        <v>8530</v>
      </c>
    </row>
    <row r="7756" spans="1:1">
      <c r="A7756" s="266" t="s">
        <v>8531</v>
      </c>
    </row>
    <row r="7757" spans="1:1">
      <c r="A7757" s="266" t="s">
        <v>8532</v>
      </c>
    </row>
    <row r="7758" spans="1:1">
      <c r="A7758" s="266" t="s">
        <v>8533</v>
      </c>
    </row>
    <row r="7759" spans="1:1">
      <c r="A7759" s="266" t="s">
        <v>8534</v>
      </c>
    </row>
    <row r="7760" spans="1:1">
      <c r="A7760" s="266" t="s">
        <v>8535</v>
      </c>
    </row>
    <row r="7761" spans="1:1">
      <c r="A7761" s="266" t="s">
        <v>8536</v>
      </c>
    </row>
    <row r="7762" spans="1:1">
      <c r="A7762" s="266" t="s">
        <v>8537</v>
      </c>
    </row>
    <row r="7763" spans="1:1">
      <c r="A7763" s="266" t="s">
        <v>8538</v>
      </c>
    </row>
    <row r="7764" spans="1:1">
      <c r="A7764" s="838" t="s">
        <v>1084</v>
      </c>
    </row>
    <row r="7765" spans="1:1">
      <c r="A7765" s="266" t="s">
        <v>8539</v>
      </c>
    </row>
    <row r="7766" spans="1:1">
      <c r="A7766" s="266" t="s">
        <v>8540</v>
      </c>
    </row>
    <row r="7767" spans="1:1">
      <c r="A7767" s="266" t="s">
        <v>8541</v>
      </c>
    </row>
    <row r="7768" spans="1:1">
      <c r="A7768" s="266" t="s">
        <v>8542</v>
      </c>
    </row>
    <row r="7769" spans="1:1">
      <c r="A7769" s="266" t="s">
        <v>8543</v>
      </c>
    </row>
    <row r="7770" spans="1:1">
      <c r="A7770" s="266" t="s">
        <v>8544</v>
      </c>
    </row>
    <row r="7771" spans="1:1">
      <c r="A7771" s="266" t="s">
        <v>8545</v>
      </c>
    </row>
    <row r="7772" spans="1:1">
      <c r="A7772" s="266" t="s">
        <v>8546</v>
      </c>
    </row>
    <row r="7773" spans="1:1">
      <c r="A7773" s="266" t="s">
        <v>8547</v>
      </c>
    </row>
    <row r="7774" spans="1:1">
      <c r="A7774" s="266" t="s">
        <v>8548</v>
      </c>
    </row>
    <row r="7775" spans="1:1">
      <c r="A7775" s="266" t="s">
        <v>8549</v>
      </c>
    </row>
    <row r="7776" spans="1:1">
      <c r="A7776" s="266" t="s">
        <v>8550</v>
      </c>
    </row>
    <row r="7777" spans="1:1">
      <c r="A7777" s="266" t="s">
        <v>8551</v>
      </c>
    </row>
    <row r="7778" spans="1:1">
      <c r="A7778" s="266" t="s">
        <v>8552</v>
      </c>
    </row>
    <row r="7779" spans="1:1">
      <c r="A7779" s="266" t="s">
        <v>8553</v>
      </c>
    </row>
    <row r="7780" spans="1:1">
      <c r="A7780" s="266" t="s">
        <v>8554</v>
      </c>
    </row>
    <row r="7781" spans="1:1">
      <c r="A7781" s="266" t="s">
        <v>8555</v>
      </c>
    </row>
    <row r="7782" spans="1:1">
      <c r="A7782" s="266" t="s">
        <v>8556</v>
      </c>
    </row>
    <row r="7783" spans="1:1">
      <c r="A7783" s="266" t="s">
        <v>8557</v>
      </c>
    </row>
    <row r="7784" spans="1:1">
      <c r="A7784" s="266" t="s">
        <v>8558</v>
      </c>
    </row>
    <row r="7785" spans="1:1">
      <c r="A7785" s="266" t="s">
        <v>8559</v>
      </c>
    </row>
    <row r="7786" spans="1:1">
      <c r="A7786" s="266" t="s">
        <v>8560</v>
      </c>
    </row>
    <row r="7787" spans="1:1">
      <c r="A7787" s="266" t="s">
        <v>8561</v>
      </c>
    </row>
    <row r="7788" spans="1:1">
      <c r="A7788" s="266" t="s">
        <v>8562</v>
      </c>
    </row>
    <row r="7789" spans="1:1">
      <c r="A7789" s="266" t="s">
        <v>8563</v>
      </c>
    </row>
    <row r="7790" spans="1:1">
      <c r="A7790" s="266" t="s">
        <v>8564</v>
      </c>
    </row>
    <row r="7791" spans="1:1">
      <c r="A7791" s="266" t="s">
        <v>8565</v>
      </c>
    </row>
    <row r="7792" spans="1:1">
      <c r="A7792" s="266" t="s">
        <v>8566</v>
      </c>
    </row>
    <row r="7793" spans="1:1">
      <c r="A7793" s="266" t="s">
        <v>8567</v>
      </c>
    </row>
    <row r="7794" spans="1:1">
      <c r="A7794" s="266" t="s">
        <v>8568</v>
      </c>
    </row>
    <row r="7795" spans="1:1">
      <c r="A7795" s="266" t="s">
        <v>8569</v>
      </c>
    </row>
    <row r="7796" spans="1:1">
      <c r="A7796" s="266" t="s">
        <v>8570</v>
      </c>
    </row>
    <row r="7797" spans="1:1">
      <c r="A7797" s="266" t="s">
        <v>8571</v>
      </c>
    </row>
    <row r="7798" spans="1:1">
      <c r="A7798" s="266" t="s">
        <v>8572</v>
      </c>
    </row>
    <row r="7799" spans="1:1">
      <c r="A7799" s="266" t="s">
        <v>8573</v>
      </c>
    </row>
    <row r="7800" spans="1:1">
      <c r="A7800" s="266" t="s">
        <v>8574</v>
      </c>
    </row>
    <row r="7801" spans="1:1">
      <c r="A7801" s="266" t="s">
        <v>8575</v>
      </c>
    </row>
    <row r="7802" spans="1:1">
      <c r="A7802" s="266" t="s">
        <v>8576</v>
      </c>
    </row>
    <row r="7803" spans="1:1">
      <c r="A7803" s="266" t="s">
        <v>8577</v>
      </c>
    </row>
    <row r="7804" spans="1:1">
      <c r="A7804" s="266" t="s">
        <v>8578</v>
      </c>
    </row>
    <row r="7805" spans="1:1">
      <c r="A7805" s="266" t="s">
        <v>8579</v>
      </c>
    </row>
    <row r="7806" spans="1:1">
      <c r="A7806" s="266" t="s">
        <v>8580</v>
      </c>
    </row>
    <row r="7807" spans="1:1">
      <c r="A7807" s="266" t="s">
        <v>8581</v>
      </c>
    </row>
    <row r="7808" spans="1:1">
      <c r="A7808" s="266" t="s">
        <v>8582</v>
      </c>
    </row>
    <row r="7809" spans="1:1">
      <c r="A7809" s="266" t="s">
        <v>8583</v>
      </c>
    </row>
    <row r="7810" spans="1:1">
      <c r="A7810" s="266" t="s">
        <v>8584</v>
      </c>
    </row>
    <row r="7811" spans="1:1">
      <c r="A7811" s="266" t="s">
        <v>8585</v>
      </c>
    </row>
    <row r="7812" spans="1:1">
      <c r="A7812" s="266" t="s">
        <v>8586</v>
      </c>
    </row>
    <row r="7813" spans="1:1">
      <c r="A7813" s="266" t="s">
        <v>8587</v>
      </c>
    </row>
    <row r="7814" spans="1:1">
      <c r="A7814" s="266" t="s">
        <v>8588</v>
      </c>
    </row>
    <row r="7815" spans="1:1">
      <c r="A7815" s="266" t="s">
        <v>8589</v>
      </c>
    </row>
    <row r="7816" spans="1:1">
      <c r="A7816" s="266" t="s">
        <v>8590</v>
      </c>
    </row>
    <row r="7817" spans="1:1">
      <c r="A7817" s="266" t="s">
        <v>8591</v>
      </c>
    </row>
    <row r="7818" spans="1:1">
      <c r="A7818" s="266" t="s">
        <v>8592</v>
      </c>
    </row>
    <row r="7819" spans="1:1">
      <c r="A7819" s="266" t="s">
        <v>8593</v>
      </c>
    </row>
    <row r="7820" spans="1:1">
      <c r="A7820" s="266" t="s">
        <v>8594</v>
      </c>
    </row>
    <row r="7821" spans="1:1">
      <c r="A7821" s="266" t="s">
        <v>8595</v>
      </c>
    </row>
    <row r="7822" spans="1:1">
      <c r="A7822" s="266" t="s">
        <v>8596</v>
      </c>
    </row>
    <row r="7823" spans="1:1">
      <c r="A7823" s="266" t="s">
        <v>8597</v>
      </c>
    </row>
    <row r="7824" spans="1:1">
      <c r="A7824" s="266" t="s">
        <v>8598</v>
      </c>
    </row>
    <row r="7825" spans="1:1">
      <c r="A7825" s="266" t="s">
        <v>8599</v>
      </c>
    </row>
    <row r="7826" spans="1:1">
      <c r="A7826" s="266" t="s">
        <v>8600</v>
      </c>
    </row>
    <row r="7827" spans="1:1">
      <c r="A7827" s="266" t="s">
        <v>8601</v>
      </c>
    </row>
    <row r="7828" spans="1:1">
      <c r="A7828" s="266" t="s">
        <v>8602</v>
      </c>
    </row>
    <row r="7829" spans="1:1">
      <c r="A7829" s="266" t="s">
        <v>8603</v>
      </c>
    </row>
    <row r="7830" spans="1:1">
      <c r="A7830" s="266" t="s">
        <v>8604</v>
      </c>
    </row>
    <row r="7831" spans="1:1">
      <c r="A7831" s="266" t="s">
        <v>8605</v>
      </c>
    </row>
    <row r="7832" spans="1:1">
      <c r="A7832" s="266" t="s">
        <v>8606</v>
      </c>
    </row>
    <row r="7833" spans="1:1">
      <c r="A7833" s="266" t="s">
        <v>8607</v>
      </c>
    </row>
    <row r="7834" spans="1:1">
      <c r="A7834" s="266" t="s">
        <v>8608</v>
      </c>
    </row>
    <row r="7835" spans="1:1">
      <c r="A7835" s="266" t="s">
        <v>8609</v>
      </c>
    </row>
    <row r="7836" spans="1:1">
      <c r="A7836" s="266" t="s">
        <v>8610</v>
      </c>
    </row>
    <row r="7837" spans="1:1">
      <c r="A7837" s="266" t="s">
        <v>8611</v>
      </c>
    </row>
    <row r="7838" spans="1:1">
      <c r="A7838" s="266" t="s">
        <v>8612</v>
      </c>
    </row>
    <row r="7839" spans="1:1">
      <c r="A7839" s="266" t="s">
        <v>8613</v>
      </c>
    </row>
    <row r="7840" spans="1:1">
      <c r="A7840" s="266" t="s">
        <v>8614</v>
      </c>
    </row>
    <row r="7841" spans="1:1">
      <c r="A7841" s="266" t="s">
        <v>8615</v>
      </c>
    </row>
    <row r="7842" spans="1:1">
      <c r="A7842" s="266" t="s">
        <v>8616</v>
      </c>
    </row>
    <row r="7843" spans="1:1">
      <c r="A7843" s="266" t="s">
        <v>8617</v>
      </c>
    </row>
    <row r="7844" spans="1:1">
      <c r="A7844" s="266" t="s">
        <v>8618</v>
      </c>
    </row>
    <row r="7845" spans="1:1">
      <c r="A7845" s="266" t="s">
        <v>8619</v>
      </c>
    </row>
    <row r="7846" spans="1:1">
      <c r="A7846" s="266" t="s">
        <v>8620</v>
      </c>
    </row>
    <row r="7847" spans="1:1">
      <c r="A7847" s="266" t="s">
        <v>8621</v>
      </c>
    </row>
    <row r="7848" spans="1:1">
      <c r="A7848" s="266" t="s">
        <v>8622</v>
      </c>
    </row>
    <row r="7849" spans="1:1">
      <c r="A7849" s="266" t="s">
        <v>8623</v>
      </c>
    </row>
    <row r="7850" spans="1:1">
      <c r="A7850" s="266" t="s">
        <v>8624</v>
      </c>
    </row>
    <row r="7851" spans="1:1">
      <c r="A7851" s="266" t="s">
        <v>8625</v>
      </c>
    </row>
    <row r="7852" spans="1:1">
      <c r="A7852" s="266" t="s">
        <v>8626</v>
      </c>
    </row>
    <row r="7853" spans="1:1">
      <c r="A7853" s="266" t="s">
        <v>8627</v>
      </c>
    </row>
    <row r="7854" spans="1:1">
      <c r="A7854" s="266" t="s">
        <v>8628</v>
      </c>
    </row>
    <row r="7855" spans="1:1">
      <c r="A7855" s="266" t="s">
        <v>8629</v>
      </c>
    </row>
    <row r="7856" spans="1:1">
      <c r="A7856" s="266" t="s">
        <v>8630</v>
      </c>
    </row>
    <row r="7857" spans="1:1">
      <c r="A7857" s="266" t="s">
        <v>8631</v>
      </c>
    </row>
    <row r="7858" spans="1:1">
      <c r="A7858" s="266" t="s">
        <v>8632</v>
      </c>
    </row>
    <row r="7859" spans="1:1">
      <c r="A7859" s="266" t="s">
        <v>8633</v>
      </c>
    </row>
    <row r="7860" spans="1:1">
      <c r="A7860" s="266" t="s">
        <v>8634</v>
      </c>
    </row>
    <row r="7861" spans="1:1">
      <c r="A7861" s="266" t="s">
        <v>8635</v>
      </c>
    </row>
    <row r="7862" spans="1:1">
      <c r="A7862" s="266" t="s">
        <v>8636</v>
      </c>
    </row>
    <row r="7863" spans="1:1">
      <c r="A7863" s="266" t="s">
        <v>8637</v>
      </c>
    </row>
    <row r="7864" spans="1:1">
      <c r="A7864" s="266" t="s">
        <v>8638</v>
      </c>
    </row>
    <row r="7865" spans="1:1">
      <c r="A7865" s="266" t="s">
        <v>8639</v>
      </c>
    </row>
    <row r="7866" spans="1:1">
      <c r="A7866" s="266" t="s">
        <v>8640</v>
      </c>
    </row>
    <row r="7867" spans="1:1">
      <c r="A7867" s="266" t="s">
        <v>8641</v>
      </c>
    </row>
    <row r="7868" spans="1:1">
      <c r="A7868" s="266" t="s">
        <v>8642</v>
      </c>
    </row>
    <row r="7869" spans="1:1">
      <c r="A7869" s="266" t="s">
        <v>8643</v>
      </c>
    </row>
    <row r="7870" spans="1:1">
      <c r="A7870" s="266" t="s">
        <v>8644</v>
      </c>
    </row>
    <row r="7871" spans="1:1">
      <c r="A7871" s="266" t="s">
        <v>8645</v>
      </c>
    </row>
    <row r="7872" spans="1:1">
      <c r="A7872" s="266" t="s">
        <v>8646</v>
      </c>
    </row>
    <row r="7873" spans="1:1">
      <c r="A7873" s="266" t="s">
        <v>8647</v>
      </c>
    </row>
    <row r="7874" spans="1:1">
      <c r="A7874" s="266" t="s">
        <v>8648</v>
      </c>
    </row>
    <row r="7875" spans="1:1">
      <c r="A7875" s="266" t="s">
        <v>8649</v>
      </c>
    </row>
    <row r="7876" spans="1:1">
      <c r="A7876" s="266" t="s">
        <v>8650</v>
      </c>
    </row>
    <row r="7877" spans="1:1">
      <c r="A7877" s="266" t="s">
        <v>8651</v>
      </c>
    </row>
    <row r="7878" spans="1:1">
      <c r="A7878" s="266" t="s">
        <v>8652</v>
      </c>
    </row>
    <row r="7879" spans="1:1">
      <c r="A7879" s="266" t="s">
        <v>8653</v>
      </c>
    </row>
    <row r="7880" spans="1:1">
      <c r="A7880" s="266" t="s">
        <v>8654</v>
      </c>
    </row>
    <row r="7881" spans="1:1">
      <c r="A7881" s="266" t="s">
        <v>8655</v>
      </c>
    </row>
    <row r="7882" spans="1:1">
      <c r="A7882" s="266" t="s">
        <v>8656</v>
      </c>
    </row>
    <row r="7883" spans="1:1">
      <c r="A7883" s="266" t="s">
        <v>8657</v>
      </c>
    </row>
    <row r="7884" spans="1:1">
      <c r="A7884" s="266" t="s">
        <v>8658</v>
      </c>
    </row>
    <row r="7885" spans="1:1">
      <c r="A7885" s="266" t="s">
        <v>8659</v>
      </c>
    </row>
    <row r="7886" spans="1:1">
      <c r="A7886" s="266" t="s">
        <v>8660</v>
      </c>
    </row>
    <row r="7887" spans="1:1">
      <c r="A7887" s="266" t="s">
        <v>8661</v>
      </c>
    </row>
    <row r="7888" spans="1:1">
      <c r="A7888" s="266" t="s">
        <v>8662</v>
      </c>
    </row>
    <row r="7889" spans="1:1">
      <c r="A7889" s="266" t="s">
        <v>8663</v>
      </c>
    </row>
    <row r="7890" spans="1:1">
      <c r="A7890" s="266" t="s">
        <v>8664</v>
      </c>
    </row>
    <row r="7891" spans="1:1">
      <c r="A7891" s="266" t="s">
        <v>8665</v>
      </c>
    </row>
    <row r="7892" spans="1:1">
      <c r="A7892" s="266" t="s">
        <v>8666</v>
      </c>
    </row>
    <row r="7893" spans="1:1">
      <c r="A7893" s="266" t="s">
        <v>8667</v>
      </c>
    </row>
    <row r="7894" spans="1:1">
      <c r="A7894" s="266" t="s">
        <v>8668</v>
      </c>
    </row>
    <row r="7895" spans="1:1">
      <c r="A7895" s="266" t="s">
        <v>8669</v>
      </c>
    </row>
    <row r="7896" spans="1:1">
      <c r="A7896" s="266" t="s">
        <v>8670</v>
      </c>
    </row>
    <row r="7897" spans="1:1">
      <c r="A7897" s="266" t="s">
        <v>8671</v>
      </c>
    </row>
    <row r="7898" spans="1:1">
      <c r="A7898" s="266" t="s">
        <v>8672</v>
      </c>
    </row>
    <row r="7899" spans="1:1">
      <c r="A7899" s="266" t="s">
        <v>8673</v>
      </c>
    </row>
    <row r="7900" spans="1:1">
      <c r="A7900" s="266" t="s">
        <v>8674</v>
      </c>
    </row>
    <row r="7901" spans="1:1">
      <c r="A7901" s="266" t="s">
        <v>8675</v>
      </c>
    </row>
    <row r="7902" spans="1:1">
      <c r="A7902" s="266" t="s">
        <v>8676</v>
      </c>
    </row>
    <row r="7903" spans="1:1">
      <c r="A7903" s="266" t="s">
        <v>8677</v>
      </c>
    </row>
    <row r="7904" spans="1:1">
      <c r="A7904" s="266" t="s">
        <v>8678</v>
      </c>
    </row>
    <row r="7905" spans="1:1">
      <c r="A7905" s="266" t="s">
        <v>8679</v>
      </c>
    </row>
    <row r="7906" spans="1:1">
      <c r="A7906" s="266" t="s">
        <v>8680</v>
      </c>
    </row>
    <row r="7907" spans="1:1">
      <c r="A7907" s="266" t="s">
        <v>8681</v>
      </c>
    </row>
    <row r="7908" spans="1:1">
      <c r="A7908" s="266" t="s">
        <v>8682</v>
      </c>
    </row>
    <row r="7909" spans="1:1">
      <c r="A7909" s="266" t="s">
        <v>8683</v>
      </c>
    </row>
    <row r="7910" spans="1:1">
      <c r="A7910" s="266" t="s">
        <v>8684</v>
      </c>
    </row>
    <row r="7911" spans="1:1">
      <c r="A7911" s="266" t="s">
        <v>8685</v>
      </c>
    </row>
    <row r="7912" spans="1:1">
      <c r="A7912" s="266" t="s">
        <v>8686</v>
      </c>
    </row>
    <row r="7913" spans="1:1">
      <c r="A7913" s="266" t="s">
        <v>8687</v>
      </c>
    </row>
    <row r="7914" spans="1:1">
      <c r="A7914" s="266" t="s">
        <v>8688</v>
      </c>
    </row>
    <row r="7915" spans="1:1">
      <c r="A7915" s="266" t="s">
        <v>8689</v>
      </c>
    </row>
    <row r="7916" spans="1:1">
      <c r="A7916" s="266" t="s">
        <v>8690</v>
      </c>
    </row>
    <row r="7917" spans="1:1">
      <c r="A7917" s="266" t="s">
        <v>8691</v>
      </c>
    </row>
    <row r="7918" spans="1:1">
      <c r="A7918" s="266" t="s">
        <v>8692</v>
      </c>
    </row>
    <row r="7919" spans="1:1">
      <c r="A7919" s="266" t="s">
        <v>8693</v>
      </c>
    </row>
    <row r="7920" spans="1:1">
      <c r="A7920" s="266" t="s">
        <v>8694</v>
      </c>
    </row>
    <row r="7921" spans="1:1">
      <c r="A7921" s="266" t="s">
        <v>8695</v>
      </c>
    </row>
    <row r="7922" spans="1:1">
      <c r="A7922" s="266" t="s">
        <v>8696</v>
      </c>
    </row>
    <row r="7923" spans="1:1">
      <c r="A7923" s="266" t="s">
        <v>8697</v>
      </c>
    </row>
    <row r="7924" spans="1:1">
      <c r="A7924" s="266" t="s">
        <v>8698</v>
      </c>
    </row>
    <row r="7925" spans="1:1">
      <c r="A7925" s="266" t="s">
        <v>8699</v>
      </c>
    </row>
    <row r="7926" spans="1:1">
      <c r="A7926" s="266" t="s">
        <v>8700</v>
      </c>
    </row>
    <row r="7927" spans="1:1">
      <c r="A7927" s="266" t="s">
        <v>8701</v>
      </c>
    </row>
    <row r="7928" spans="1:1">
      <c r="A7928" s="266" t="s">
        <v>8702</v>
      </c>
    </row>
    <row r="7929" spans="1:1">
      <c r="A7929" s="266" t="s">
        <v>8703</v>
      </c>
    </row>
    <row r="7930" spans="1:1">
      <c r="A7930" s="266" t="s">
        <v>8704</v>
      </c>
    </row>
    <row r="7931" spans="1:1">
      <c r="A7931" s="266" t="s">
        <v>8705</v>
      </c>
    </row>
    <row r="7932" spans="1:1">
      <c r="A7932" s="266" t="s">
        <v>8706</v>
      </c>
    </row>
    <row r="7933" spans="1:1">
      <c r="A7933" s="266" t="s">
        <v>8707</v>
      </c>
    </row>
    <row r="7934" spans="1:1">
      <c r="A7934" s="266" t="s">
        <v>8708</v>
      </c>
    </row>
    <row r="7935" spans="1:1">
      <c r="A7935" s="266" t="s">
        <v>8709</v>
      </c>
    </row>
    <row r="7936" spans="1:1">
      <c r="A7936" s="266" t="s">
        <v>8710</v>
      </c>
    </row>
    <row r="7937" spans="1:1">
      <c r="A7937" s="266" t="s">
        <v>8711</v>
      </c>
    </row>
    <row r="7938" spans="1:1">
      <c r="A7938" s="266" t="s">
        <v>8712</v>
      </c>
    </row>
    <row r="7939" spans="1:1">
      <c r="A7939" s="266" t="s">
        <v>8713</v>
      </c>
    </row>
    <row r="7940" spans="1:1">
      <c r="A7940" s="266" t="s">
        <v>8714</v>
      </c>
    </row>
    <row r="7941" spans="1:1">
      <c r="A7941" s="266" t="s">
        <v>8715</v>
      </c>
    </row>
    <row r="7942" spans="1:1">
      <c r="A7942" s="266" t="s">
        <v>8716</v>
      </c>
    </row>
    <row r="7943" spans="1:1">
      <c r="A7943" s="266" t="s">
        <v>8717</v>
      </c>
    </row>
    <row r="7944" spans="1:1">
      <c r="A7944" s="266" t="s">
        <v>8718</v>
      </c>
    </row>
    <row r="7945" spans="1:1">
      <c r="A7945" s="266" t="s">
        <v>8719</v>
      </c>
    </row>
    <row r="7946" spans="1:1">
      <c r="A7946" s="266" t="s">
        <v>8720</v>
      </c>
    </row>
    <row r="7947" spans="1:1">
      <c r="A7947" s="266" t="s">
        <v>8721</v>
      </c>
    </row>
    <row r="7948" spans="1:1">
      <c r="A7948" s="266" t="s">
        <v>8722</v>
      </c>
    </row>
    <row r="7949" spans="1:1">
      <c r="A7949" s="266" t="s">
        <v>8723</v>
      </c>
    </row>
    <row r="7950" spans="1:1">
      <c r="A7950" s="266" t="s">
        <v>8724</v>
      </c>
    </row>
    <row r="7951" spans="1:1">
      <c r="A7951" s="266" t="s">
        <v>8725</v>
      </c>
    </row>
    <row r="7952" spans="1:1">
      <c r="A7952" s="266" t="s">
        <v>8726</v>
      </c>
    </row>
    <row r="7953" spans="1:1">
      <c r="A7953" s="266" t="s">
        <v>8727</v>
      </c>
    </row>
    <row r="7954" spans="1:1">
      <c r="A7954" s="266" t="s">
        <v>8728</v>
      </c>
    </row>
    <row r="7955" spans="1:1">
      <c r="A7955" s="266" t="s">
        <v>8729</v>
      </c>
    </row>
    <row r="7956" spans="1:1">
      <c r="A7956" s="266" t="s">
        <v>8730</v>
      </c>
    </row>
    <row r="7957" spans="1:1">
      <c r="A7957" s="266" t="s">
        <v>8731</v>
      </c>
    </row>
    <row r="7958" spans="1:1">
      <c r="A7958" s="266" t="s">
        <v>8732</v>
      </c>
    </row>
    <row r="7959" spans="1:1">
      <c r="A7959" s="266" t="s">
        <v>8733</v>
      </c>
    </row>
    <row r="7960" spans="1:1">
      <c r="A7960" s="266" t="s">
        <v>8734</v>
      </c>
    </row>
    <row r="7961" spans="1:1">
      <c r="A7961" s="837" t="s">
        <v>8735</v>
      </c>
    </row>
    <row r="7962" spans="1:1">
      <c r="A7962" s="266" t="s">
        <v>8736</v>
      </c>
    </row>
    <row r="7963" spans="1:1">
      <c r="A7963" s="837" t="s">
        <v>8737</v>
      </c>
    </row>
    <row r="7964" spans="1:1">
      <c r="A7964" s="266" t="s">
        <v>8738</v>
      </c>
    </row>
    <row r="7965" spans="1:1">
      <c r="A7965" s="266" t="s">
        <v>8739</v>
      </c>
    </row>
    <row r="7966" spans="1:1">
      <c r="A7966" s="266" t="s">
        <v>8740</v>
      </c>
    </row>
    <row r="7967" spans="1:1">
      <c r="A7967" s="266" t="s">
        <v>8741</v>
      </c>
    </row>
    <row r="7968" spans="1:1">
      <c r="A7968" s="266" t="s">
        <v>8742</v>
      </c>
    </row>
    <row r="7969" spans="1:1">
      <c r="A7969" s="266" t="s">
        <v>8743</v>
      </c>
    </row>
    <row r="7970" spans="1:1">
      <c r="A7970" s="266" t="s">
        <v>8744</v>
      </c>
    </row>
    <row r="7971" spans="1:1">
      <c r="A7971" s="266" t="s">
        <v>8745</v>
      </c>
    </row>
    <row r="7972" spans="1:1">
      <c r="A7972" s="266" t="s">
        <v>8746</v>
      </c>
    </row>
    <row r="7973" spans="1:1">
      <c r="A7973" s="266" t="s">
        <v>8747</v>
      </c>
    </row>
    <row r="7974" spans="1:1">
      <c r="A7974" s="266" t="s">
        <v>8748</v>
      </c>
    </row>
    <row r="7975" spans="1:1">
      <c r="A7975" s="266" t="s">
        <v>8749</v>
      </c>
    </row>
    <row r="7976" spans="1:1">
      <c r="A7976" s="266" t="s">
        <v>8750</v>
      </c>
    </row>
    <row r="7977" spans="1:1">
      <c r="A7977" s="266" t="s">
        <v>8751</v>
      </c>
    </row>
    <row r="7978" spans="1:1">
      <c r="A7978" s="266" t="s">
        <v>8752</v>
      </c>
    </row>
    <row r="7979" spans="1:1">
      <c r="A7979" s="266" t="s">
        <v>8753</v>
      </c>
    </row>
    <row r="7980" spans="1:1">
      <c r="A7980" s="266" t="s">
        <v>8754</v>
      </c>
    </row>
    <row r="7981" spans="1:1">
      <c r="A7981" s="266" t="s">
        <v>8755</v>
      </c>
    </row>
    <row r="7982" spans="1:1">
      <c r="A7982" s="266" t="s">
        <v>8756</v>
      </c>
    </row>
    <row r="7983" spans="1:1">
      <c r="A7983" s="266" t="s">
        <v>8757</v>
      </c>
    </row>
    <row r="7984" spans="1:1">
      <c r="A7984" s="266" t="s">
        <v>8758</v>
      </c>
    </row>
    <row r="7985" spans="1:1">
      <c r="A7985" s="266" t="s">
        <v>8759</v>
      </c>
    </row>
    <row r="7986" spans="1:1">
      <c r="A7986" s="266" t="s">
        <v>8760</v>
      </c>
    </row>
    <row r="7987" spans="1:1">
      <c r="A7987" s="266" t="s">
        <v>8761</v>
      </c>
    </row>
    <row r="7988" spans="1:1">
      <c r="A7988" s="266" t="s">
        <v>8762</v>
      </c>
    </row>
    <row r="7989" spans="1:1">
      <c r="A7989" s="266" t="s">
        <v>8763</v>
      </c>
    </row>
    <row r="7990" spans="1:1">
      <c r="A7990" s="266" t="s">
        <v>8764</v>
      </c>
    </row>
    <row r="7991" spans="1:1">
      <c r="A7991" s="266" t="s">
        <v>8765</v>
      </c>
    </row>
    <row r="7992" spans="1:1">
      <c r="A7992" s="266" t="s">
        <v>8766</v>
      </c>
    </row>
    <row r="7993" spans="1:1">
      <c r="A7993" s="266" t="s">
        <v>8767</v>
      </c>
    </row>
    <row r="7994" spans="1:1">
      <c r="A7994" s="266" t="s">
        <v>8768</v>
      </c>
    </row>
    <row r="7995" spans="1:1">
      <c r="A7995" s="266" t="s">
        <v>8769</v>
      </c>
    </row>
    <row r="7996" spans="1:1">
      <c r="A7996" s="266" t="s">
        <v>8770</v>
      </c>
    </row>
    <row r="7997" spans="1:1">
      <c r="A7997" s="266" t="s">
        <v>8771</v>
      </c>
    </row>
    <row r="7998" spans="1:1">
      <c r="A7998" s="266" t="s">
        <v>8772</v>
      </c>
    </row>
    <row r="7999" spans="1:1">
      <c r="A7999" s="266" t="s">
        <v>8773</v>
      </c>
    </row>
    <row r="8000" spans="1:1">
      <c r="A8000" s="266" t="s">
        <v>8774</v>
      </c>
    </row>
    <row r="8001" spans="1:1">
      <c r="A8001" s="266" t="s">
        <v>8775</v>
      </c>
    </row>
    <row r="8002" spans="1:1">
      <c r="A8002" s="266" t="s">
        <v>8776</v>
      </c>
    </row>
    <row r="8003" spans="1:1">
      <c r="A8003" s="266" t="s">
        <v>8777</v>
      </c>
    </row>
    <row r="8004" spans="1:1">
      <c r="A8004" s="266" t="s">
        <v>8778</v>
      </c>
    </row>
    <row r="8005" spans="1:1">
      <c r="A8005" s="266" t="s">
        <v>8779</v>
      </c>
    </row>
    <row r="8006" spans="1:1">
      <c r="A8006" s="266" t="s">
        <v>8780</v>
      </c>
    </row>
    <row r="8007" spans="1:1">
      <c r="A8007" s="266" t="s">
        <v>8781</v>
      </c>
    </row>
    <row r="8008" spans="1:1">
      <c r="A8008" s="266" t="s">
        <v>8782</v>
      </c>
    </row>
    <row r="8009" spans="1:1">
      <c r="A8009" s="266" t="s">
        <v>8783</v>
      </c>
    </row>
    <row r="8010" spans="1:1">
      <c r="A8010" s="266" t="s">
        <v>8784</v>
      </c>
    </row>
    <row r="8011" spans="1:1">
      <c r="A8011" s="266" t="s">
        <v>8785</v>
      </c>
    </row>
    <row r="8012" spans="1:1">
      <c r="A8012" s="266" t="s">
        <v>8786</v>
      </c>
    </row>
    <row r="8013" spans="1:1">
      <c r="A8013" s="266" t="s">
        <v>8787</v>
      </c>
    </row>
    <row r="8014" spans="1:1">
      <c r="A8014" s="837" t="s">
        <v>8788</v>
      </c>
    </row>
    <row r="8015" spans="1:1">
      <c r="A8015" s="266" t="s">
        <v>8789</v>
      </c>
    </row>
    <row r="8016" spans="1:1">
      <c r="A8016" s="266" t="s">
        <v>8790</v>
      </c>
    </row>
    <row r="8017" spans="1:1">
      <c r="A8017" s="266" t="s">
        <v>8791</v>
      </c>
    </row>
    <row r="8018" spans="1:1">
      <c r="A8018" s="266" t="s">
        <v>8792</v>
      </c>
    </row>
    <row r="8019" spans="1:1">
      <c r="A8019" s="266" t="s">
        <v>8793</v>
      </c>
    </row>
    <row r="8020" spans="1:1">
      <c r="A8020" s="266" t="s">
        <v>8794</v>
      </c>
    </row>
    <row r="8021" spans="1:1">
      <c r="A8021" s="837" t="s">
        <v>8795</v>
      </c>
    </row>
    <row r="8022" spans="1:1">
      <c r="A8022" s="266" t="s">
        <v>8796</v>
      </c>
    </row>
    <row r="8023" spans="1:1">
      <c r="A8023" s="266" t="s">
        <v>8797</v>
      </c>
    </row>
    <row r="8024" spans="1:1">
      <c r="A8024" s="266" t="s">
        <v>8798</v>
      </c>
    </row>
    <row r="8025" spans="1:1">
      <c r="A8025" s="837" t="s">
        <v>8799</v>
      </c>
    </row>
    <row r="8026" spans="1:1">
      <c r="A8026" s="266" t="s">
        <v>8800</v>
      </c>
    </row>
    <row r="8027" spans="1:1">
      <c r="A8027" s="266" t="s">
        <v>8801</v>
      </c>
    </row>
    <row r="8028" spans="1:1">
      <c r="A8028" s="266" t="s">
        <v>8802</v>
      </c>
    </row>
    <row r="8029" spans="1:1">
      <c r="A8029" s="266" t="s">
        <v>8803</v>
      </c>
    </row>
    <row r="8030" spans="1:1">
      <c r="A8030" s="266" t="s">
        <v>8804</v>
      </c>
    </row>
    <row r="8031" spans="1:1">
      <c r="A8031" s="266" t="s">
        <v>8805</v>
      </c>
    </row>
    <row r="8032" spans="1:1">
      <c r="A8032" s="266" t="s">
        <v>8806</v>
      </c>
    </row>
    <row r="8033" spans="1:1">
      <c r="A8033" s="266" t="s">
        <v>8807</v>
      </c>
    </row>
    <row r="8034" spans="1:1">
      <c r="A8034" s="266" t="s">
        <v>8808</v>
      </c>
    </row>
    <row r="8035" spans="1:1">
      <c r="A8035" s="266" t="s">
        <v>8809</v>
      </c>
    </row>
    <row r="8036" spans="1:1">
      <c r="A8036" s="266" t="s">
        <v>8810</v>
      </c>
    </row>
    <row r="8037" spans="1:1">
      <c r="A8037" s="266" t="s">
        <v>8811</v>
      </c>
    </row>
    <row r="8038" spans="1:1">
      <c r="A8038" s="266" t="s">
        <v>8812</v>
      </c>
    </row>
    <row r="8039" spans="1:1">
      <c r="A8039" s="266" t="s">
        <v>8813</v>
      </c>
    </row>
    <row r="8040" spans="1:1">
      <c r="A8040" s="266" t="s">
        <v>8814</v>
      </c>
    </row>
    <row r="8041" spans="1:1">
      <c r="A8041" s="266" t="s">
        <v>8815</v>
      </c>
    </row>
    <row r="8042" spans="1:1">
      <c r="A8042" s="266" t="s">
        <v>8816</v>
      </c>
    </row>
    <row r="8043" spans="1:1">
      <c r="A8043" s="266" t="s">
        <v>8817</v>
      </c>
    </row>
    <row r="8044" spans="1:1">
      <c r="A8044" s="266" t="s">
        <v>8818</v>
      </c>
    </row>
    <row r="8045" spans="1:1">
      <c r="A8045" s="266" t="s">
        <v>8819</v>
      </c>
    </row>
    <row r="8046" spans="1:1">
      <c r="A8046" s="266" t="s">
        <v>8820</v>
      </c>
    </row>
    <row r="8047" spans="1:1">
      <c r="A8047" s="266" t="s">
        <v>8821</v>
      </c>
    </row>
    <row r="8048" spans="1:1">
      <c r="A8048" s="266" t="s">
        <v>8822</v>
      </c>
    </row>
    <row r="8049" spans="1:1">
      <c r="A8049" s="266" t="s">
        <v>8823</v>
      </c>
    </row>
    <row r="8050" spans="1:1">
      <c r="A8050" s="266" t="s">
        <v>8824</v>
      </c>
    </row>
    <row r="8051" spans="1:1">
      <c r="A8051" s="266" t="s">
        <v>8825</v>
      </c>
    </row>
    <row r="8052" spans="1:1">
      <c r="A8052" s="266" t="s">
        <v>8826</v>
      </c>
    </row>
    <row r="8053" spans="1:1">
      <c r="A8053" s="266" t="s">
        <v>8827</v>
      </c>
    </row>
    <row r="8054" spans="1:1">
      <c r="A8054" s="266" t="s">
        <v>8828</v>
      </c>
    </row>
    <row r="8055" spans="1:1">
      <c r="A8055" s="266" t="s">
        <v>8829</v>
      </c>
    </row>
    <row r="8056" spans="1:1">
      <c r="A8056" s="266" t="s">
        <v>8830</v>
      </c>
    </row>
    <row r="8057" spans="1:1">
      <c r="A8057" s="266" t="s">
        <v>8831</v>
      </c>
    </row>
    <row r="8058" spans="1:1">
      <c r="A8058" s="266" t="s">
        <v>8832</v>
      </c>
    </row>
    <row r="8059" spans="1:1">
      <c r="A8059" s="266" t="s">
        <v>8833</v>
      </c>
    </row>
    <row r="8060" spans="1:1">
      <c r="A8060" s="266" t="s">
        <v>8834</v>
      </c>
    </row>
    <row r="8061" spans="1:1">
      <c r="A8061" s="266" t="s">
        <v>8835</v>
      </c>
    </row>
    <row r="8062" spans="1:1">
      <c r="A8062" s="266" t="s">
        <v>8836</v>
      </c>
    </row>
    <row r="8063" spans="1:1">
      <c r="A8063" s="266" t="s">
        <v>8837</v>
      </c>
    </row>
    <row r="8064" spans="1:1">
      <c r="A8064" s="266" t="s">
        <v>8838</v>
      </c>
    </row>
    <row r="8065" spans="1:1">
      <c r="A8065" s="266" t="s">
        <v>8839</v>
      </c>
    </row>
    <row r="8066" spans="1:1">
      <c r="A8066" s="266" t="s">
        <v>8840</v>
      </c>
    </row>
    <row r="8067" spans="1:1">
      <c r="A8067" s="266" t="s">
        <v>8841</v>
      </c>
    </row>
    <row r="8068" spans="1:1">
      <c r="A8068" s="266" t="s">
        <v>8842</v>
      </c>
    </row>
    <row r="8069" spans="1:1">
      <c r="A8069" s="266" t="s">
        <v>8843</v>
      </c>
    </row>
    <row r="8070" spans="1:1">
      <c r="A8070" s="266" t="s">
        <v>8844</v>
      </c>
    </row>
    <row r="8071" spans="1:1">
      <c r="A8071" s="266" t="s">
        <v>8845</v>
      </c>
    </row>
    <row r="8072" spans="1:1">
      <c r="A8072" s="266" t="s">
        <v>8846</v>
      </c>
    </row>
    <row r="8073" spans="1:1">
      <c r="A8073" s="266" t="s">
        <v>8847</v>
      </c>
    </row>
    <row r="8074" spans="1:1">
      <c r="A8074" s="266" t="s">
        <v>8848</v>
      </c>
    </row>
    <row r="8075" spans="1:1">
      <c r="A8075" s="266" t="s">
        <v>8849</v>
      </c>
    </row>
    <row r="8076" spans="1:1">
      <c r="A8076" s="266" t="s">
        <v>8850</v>
      </c>
    </row>
    <row r="8077" spans="1:1">
      <c r="A8077" s="266" t="s">
        <v>8851</v>
      </c>
    </row>
    <row r="8078" spans="1:1">
      <c r="A8078" s="266" t="s">
        <v>8852</v>
      </c>
    </row>
    <row r="8079" spans="1:1">
      <c r="A8079" s="266" t="s">
        <v>8853</v>
      </c>
    </row>
    <row r="8080" spans="1:1">
      <c r="A8080" s="266" t="s">
        <v>8854</v>
      </c>
    </row>
    <row r="8081" spans="1:1">
      <c r="A8081" s="266" t="s">
        <v>8855</v>
      </c>
    </row>
    <row r="8082" spans="1:1">
      <c r="A8082" s="266" t="s">
        <v>8856</v>
      </c>
    </row>
    <row r="8083" spans="1:1">
      <c r="A8083" s="266" t="s">
        <v>8857</v>
      </c>
    </row>
    <row r="8084" spans="1:1">
      <c r="A8084" s="266" t="s">
        <v>8858</v>
      </c>
    </row>
    <row r="8085" spans="1:1">
      <c r="A8085" s="266" t="s">
        <v>8859</v>
      </c>
    </row>
    <row r="8086" spans="1:1">
      <c r="A8086" s="266" t="s">
        <v>8860</v>
      </c>
    </row>
    <row r="8087" spans="1:1">
      <c r="A8087" s="266" t="s">
        <v>8861</v>
      </c>
    </row>
    <row r="8088" spans="1:1">
      <c r="A8088" s="266" t="s">
        <v>8862</v>
      </c>
    </row>
    <row r="8089" spans="1:1">
      <c r="A8089" s="266" t="s">
        <v>8863</v>
      </c>
    </row>
    <row r="8090" spans="1:1">
      <c r="A8090" s="266" t="s">
        <v>8864</v>
      </c>
    </row>
    <row r="8091" spans="1:1">
      <c r="A8091" s="266" t="s">
        <v>8865</v>
      </c>
    </row>
    <row r="8092" spans="1:1">
      <c r="A8092" s="266" t="s">
        <v>8866</v>
      </c>
    </row>
    <row r="8093" spans="1:1">
      <c r="A8093" s="266" t="s">
        <v>8867</v>
      </c>
    </row>
    <row r="8094" spans="1:1">
      <c r="A8094" s="266" t="s">
        <v>8868</v>
      </c>
    </row>
    <row r="8095" spans="1:1">
      <c r="A8095" s="266" t="s">
        <v>8869</v>
      </c>
    </row>
    <row r="8096" spans="1:1">
      <c r="A8096" s="266" t="s">
        <v>8870</v>
      </c>
    </row>
    <row r="8097" spans="1:1">
      <c r="A8097" s="266" t="s">
        <v>8871</v>
      </c>
    </row>
    <row r="8098" spans="1:1">
      <c r="A8098" s="266" t="s">
        <v>8872</v>
      </c>
    </row>
    <row r="8099" spans="1:1">
      <c r="A8099" s="266" t="s">
        <v>8873</v>
      </c>
    </row>
    <row r="8100" spans="1:1">
      <c r="A8100" s="266" t="s">
        <v>8874</v>
      </c>
    </row>
    <row r="8101" spans="1:1">
      <c r="A8101" s="266" t="s">
        <v>8875</v>
      </c>
    </row>
    <row r="8102" spans="1:1">
      <c r="A8102" s="266" t="s">
        <v>8876</v>
      </c>
    </row>
    <row r="8103" spans="1:1">
      <c r="A8103" s="266" t="s">
        <v>8877</v>
      </c>
    </row>
    <row r="8104" spans="1:1">
      <c r="A8104" s="266" t="s">
        <v>8878</v>
      </c>
    </row>
    <row r="8105" spans="1:1">
      <c r="A8105" s="266" t="s">
        <v>8879</v>
      </c>
    </row>
    <row r="8106" spans="1:1">
      <c r="A8106" s="266" t="s">
        <v>8880</v>
      </c>
    </row>
    <row r="8107" spans="1:1">
      <c r="A8107" s="266" t="s">
        <v>8881</v>
      </c>
    </row>
    <row r="8108" spans="1:1">
      <c r="A8108" s="266" t="s">
        <v>8882</v>
      </c>
    </row>
    <row r="8109" spans="1:1">
      <c r="A8109" s="266" t="s">
        <v>8883</v>
      </c>
    </row>
    <row r="8110" spans="1:1">
      <c r="A8110" s="837" t="s">
        <v>8884</v>
      </c>
    </row>
    <row r="8111" spans="1:1">
      <c r="A8111" s="266" t="s">
        <v>8885</v>
      </c>
    </row>
    <row r="8112" spans="1:1">
      <c r="A8112" s="266" t="s">
        <v>8886</v>
      </c>
    </row>
    <row r="8113" spans="1:1">
      <c r="A8113" s="266" t="s">
        <v>8887</v>
      </c>
    </row>
    <row r="8114" spans="1:1">
      <c r="A8114" s="266" t="s">
        <v>8888</v>
      </c>
    </row>
    <row r="8115" spans="1:1">
      <c r="A8115" s="266" t="s">
        <v>8889</v>
      </c>
    </row>
    <row r="8116" spans="1:1">
      <c r="A8116" s="266" t="s">
        <v>8890</v>
      </c>
    </row>
    <row r="8117" spans="1:1">
      <c r="A8117" s="266" t="s">
        <v>8891</v>
      </c>
    </row>
    <row r="8118" spans="1:1">
      <c r="A8118" s="266" t="s">
        <v>8892</v>
      </c>
    </row>
    <row r="8119" spans="1:1">
      <c r="A8119" s="266" t="s">
        <v>8893</v>
      </c>
    </row>
    <row r="8120" spans="1:1">
      <c r="A8120" s="266" t="s">
        <v>8894</v>
      </c>
    </row>
    <row r="8121" spans="1:1">
      <c r="A8121" s="266" t="s">
        <v>8895</v>
      </c>
    </row>
    <row r="8122" spans="1:1">
      <c r="A8122" s="266" t="s">
        <v>8896</v>
      </c>
    </row>
    <row r="8123" spans="1:1">
      <c r="A8123" s="838" t="s">
        <v>1084</v>
      </c>
    </row>
    <row r="8124" spans="1:1">
      <c r="A8124" s="266" t="s">
        <v>8897</v>
      </c>
    </row>
    <row r="8125" spans="1:1">
      <c r="A8125" s="266" t="s">
        <v>8898</v>
      </c>
    </row>
    <row r="8126" spans="1:1">
      <c r="A8126" s="266" t="s">
        <v>8899</v>
      </c>
    </row>
    <row r="8127" spans="1:1">
      <c r="A8127" s="266" t="s">
        <v>8900</v>
      </c>
    </row>
    <row r="8128" spans="1:1">
      <c r="A8128" s="266" t="s">
        <v>8901</v>
      </c>
    </row>
    <row r="8129" spans="1:1">
      <c r="A8129" s="266" t="s">
        <v>8902</v>
      </c>
    </row>
    <row r="8130" spans="1:1">
      <c r="A8130" s="266" t="s">
        <v>8903</v>
      </c>
    </row>
    <row r="8131" spans="1:1">
      <c r="A8131" s="266" t="s">
        <v>8904</v>
      </c>
    </row>
    <row r="8132" spans="1:1">
      <c r="A8132" s="266" t="s">
        <v>8905</v>
      </c>
    </row>
    <row r="8133" spans="1:1">
      <c r="A8133" s="266" t="s">
        <v>8906</v>
      </c>
    </row>
    <row r="8134" spans="1:1">
      <c r="A8134" s="266" t="s">
        <v>8907</v>
      </c>
    </row>
    <row r="8135" spans="1:1">
      <c r="A8135" s="266" t="s">
        <v>8908</v>
      </c>
    </row>
    <row r="8136" spans="1:1">
      <c r="A8136" s="266" t="s">
        <v>8909</v>
      </c>
    </row>
    <row r="8137" spans="1:1">
      <c r="A8137" s="266" t="s">
        <v>8910</v>
      </c>
    </row>
    <row r="8138" spans="1:1">
      <c r="A8138" s="266" t="s">
        <v>8911</v>
      </c>
    </row>
    <row r="8139" spans="1:1">
      <c r="A8139" s="266" t="s">
        <v>8912</v>
      </c>
    </row>
    <row r="8140" spans="1:1">
      <c r="A8140" s="266" t="s">
        <v>8913</v>
      </c>
    </row>
    <row r="8141" spans="1:1">
      <c r="A8141" s="266" t="s">
        <v>8914</v>
      </c>
    </row>
    <row r="8142" spans="1:1">
      <c r="A8142" s="266" t="s">
        <v>8915</v>
      </c>
    </row>
    <row r="8143" spans="1:1">
      <c r="A8143" s="266" t="s">
        <v>8916</v>
      </c>
    </row>
    <row r="8144" spans="1:1">
      <c r="A8144" s="266" t="s">
        <v>8917</v>
      </c>
    </row>
    <row r="8145" spans="1:1">
      <c r="A8145" s="266" t="s">
        <v>8918</v>
      </c>
    </row>
    <row r="8146" spans="1:1">
      <c r="A8146" s="266" t="s">
        <v>8919</v>
      </c>
    </row>
    <row r="8147" spans="1:1">
      <c r="A8147" s="266" t="s">
        <v>8920</v>
      </c>
    </row>
    <row r="8148" spans="1:1">
      <c r="A8148" s="266" t="s">
        <v>8921</v>
      </c>
    </row>
    <row r="8149" spans="1:1">
      <c r="A8149" s="266" t="s">
        <v>8922</v>
      </c>
    </row>
    <row r="8150" spans="1:1">
      <c r="A8150" s="266" t="s">
        <v>8923</v>
      </c>
    </row>
    <row r="8151" spans="1:1">
      <c r="A8151" s="266" t="s">
        <v>8924</v>
      </c>
    </row>
    <row r="8152" spans="1:1">
      <c r="A8152" s="266" t="s">
        <v>8925</v>
      </c>
    </row>
    <row r="8153" spans="1:1">
      <c r="A8153" s="266" t="s">
        <v>8926</v>
      </c>
    </row>
    <row r="8154" spans="1:1">
      <c r="A8154" s="266" t="s">
        <v>8927</v>
      </c>
    </row>
    <row r="8155" spans="1:1">
      <c r="A8155" s="266" t="s">
        <v>8928</v>
      </c>
    </row>
    <row r="8156" spans="1:1">
      <c r="A8156" s="266" t="s">
        <v>8929</v>
      </c>
    </row>
    <row r="8157" spans="1:1">
      <c r="A8157" s="266" t="s">
        <v>8930</v>
      </c>
    </row>
    <row r="8158" spans="1:1">
      <c r="A8158" s="266" t="s">
        <v>8931</v>
      </c>
    </row>
    <row r="8159" spans="1:1">
      <c r="A8159" s="266" t="s">
        <v>8932</v>
      </c>
    </row>
    <row r="8160" spans="1:1">
      <c r="A8160" s="266" t="s">
        <v>8933</v>
      </c>
    </row>
    <row r="8161" spans="1:1">
      <c r="A8161" s="266" t="s">
        <v>8934</v>
      </c>
    </row>
    <row r="8162" spans="1:1">
      <c r="A8162" s="266" t="s">
        <v>8935</v>
      </c>
    </row>
    <row r="8163" spans="1:1">
      <c r="A8163" s="266" t="s">
        <v>8936</v>
      </c>
    </row>
    <row r="8164" spans="1:1">
      <c r="A8164" s="266" t="s">
        <v>8937</v>
      </c>
    </row>
    <row r="8165" spans="1:1">
      <c r="A8165" s="266" t="s">
        <v>8938</v>
      </c>
    </row>
    <row r="8166" spans="1:1">
      <c r="A8166" s="266" t="s">
        <v>8939</v>
      </c>
    </row>
    <row r="8167" spans="1:1">
      <c r="A8167" s="266" t="s">
        <v>8940</v>
      </c>
    </row>
    <row r="8168" spans="1:1">
      <c r="A8168" s="266" t="s">
        <v>8941</v>
      </c>
    </row>
    <row r="8169" spans="1:1">
      <c r="A8169" s="266" t="s">
        <v>8942</v>
      </c>
    </row>
    <row r="8170" spans="1:1">
      <c r="A8170" s="266" t="s">
        <v>8943</v>
      </c>
    </row>
    <row r="8171" spans="1:1">
      <c r="A8171" s="266" t="s">
        <v>8944</v>
      </c>
    </row>
    <row r="8172" spans="1:1">
      <c r="A8172" s="266" t="s">
        <v>8945</v>
      </c>
    </row>
    <row r="8173" spans="1:1">
      <c r="A8173" s="266" t="s">
        <v>8946</v>
      </c>
    </row>
    <row r="8174" spans="1:1">
      <c r="A8174" s="266" t="s">
        <v>8947</v>
      </c>
    </row>
    <row r="8175" spans="1:1">
      <c r="A8175" s="266" t="s">
        <v>8948</v>
      </c>
    </row>
    <row r="8176" spans="1:1">
      <c r="A8176" s="266" t="s">
        <v>8949</v>
      </c>
    </row>
    <row r="8177" spans="1:1">
      <c r="A8177" s="266" t="s">
        <v>8950</v>
      </c>
    </row>
    <row r="8178" spans="1:1">
      <c r="A8178" s="266" t="s">
        <v>8951</v>
      </c>
    </row>
    <row r="8179" spans="1:1">
      <c r="A8179" s="266" t="s">
        <v>8952</v>
      </c>
    </row>
    <row r="8180" spans="1:1">
      <c r="A8180" s="266" t="s">
        <v>8953</v>
      </c>
    </row>
    <row r="8181" spans="1:1">
      <c r="A8181" s="266" t="s">
        <v>8954</v>
      </c>
    </row>
    <row r="8182" spans="1:1">
      <c r="A8182" s="266" t="s">
        <v>8955</v>
      </c>
    </row>
    <row r="8183" spans="1:1">
      <c r="A8183" s="266" t="s">
        <v>8956</v>
      </c>
    </row>
    <row r="8184" spans="1:1">
      <c r="A8184" s="266" t="s">
        <v>8957</v>
      </c>
    </row>
    <row r="8185" spans="1:1">
      <c r="A8185" s="266" t="s">
        <v>8958</v>
      </c>
    </row>
    <row r="8186" spans="1:1">
      <c r="A8186" s="266" t="s">
        <v>8959</v>
      </c>
    </row>
    <row r="8187" spans="1:1">
      <c r="A8187" s="266" t="s">
        <v>8960</v>
      </c>
    </row>
    <row r="8188" spans="1:1">
      <c r="A8188" s="266" t="s">
        <v>8961</v>
      </c>
    </row>
    <row r="8189" spans="1:1">
      <c r="A8189" s="266" t="s">
        <v>8962</v>
      </c>
    </row>
    <row r="8190" spans="1:1">
      <c r="A8190" s="266" t="s">
        <v>8963</v>
      </c>
    </row>
    <row r="8191" spans="1:1">
      <c r="A8191" s="266" t="s">
        <v>8964</v>
      </c>
    </row>
    <row r="8192" spans="1:1">
      <c r="A8192" s="266" t="s">
        <v>8965</v>
      </c>
    </row>
    <row r="8193" spans="1:1">
      <c r="A8193" s="266" t="s">
        <v>8966</v>
      </c>
    </row>
    <row r="8194" spans="1:1">
      <c r="A8194" s="266" t="s">
        <v>8967</v>
      </c>
    </row>
    <row r="8195" spans="1:1">
      <c r="A8195" s="266" t="s">
        <v>8968</v>
      </c>
    </row>
    <row r="8196" spans="1:1">
      <c r="A8196" s="266" t="s">
        <v>8969</v>
      </c>
    </row>
    <row r="8197" spans="1:1">
      <c r="A8197" s="266" t="s">
        <v>8970</v>
      </c>
    </row>
    <row r="8198" spans="1:1">
      <c r="A8198" s="266" t="s">
        <v>8971</v>
      </c>
    </row>
    <row r="8199" spans="1:1">
      <c r="A8199" s="266" t="s">
        <v>8972</v>
      </c>
    </row>
    <row r="8200" spans="1:1">
      <c r="A8200" s="266" t="s">
        <v>8973</v>
      </c>
    </row>
    <row r="8201" spans="1:1">
      <c r="A8201" s="266" t="s">
        <v>8974</v>
      </c>
    </row>
    <row r="8202" spans="1:1">
      <c r="A8202" s="266" t="s">
        <v>8975</v>
      </c>
    </row>
    <row r="8203" spans="1:1">
      <c r="A8203" s="266" t="s">
        <v>8976</v>
      </c>
    </row>
    <row r="8204" spans="1:1">
      <c r="A8204" s="266" t="s">
        <v>8977</v>
      </c>
    </row>
    <row r="8205" spans="1:1">
      <c r="A8205" s="266" t="s">
        <v>8978</v>
      </c>
    </row>
    <row r="8206" spans="1:1">
      <c r="A8206" s="266" t="s">
        <v>8979</v>
      </c>
    </row>
    <row r="8207" spans="1:1">
      <c r="A8207" s="266" t="s">
        <v>8980</v>
      </c>
    </row>
    <row r="8208" spans="1:1">
      <c r="A8208" s="838" t="s">
        <v>1084</v>
      </c>
    </row>
    <row r="8209" spans="1:1">
      <c r="A8209" s="266" t="s">
        <v>8981</v>
      </c>
    </row>
    <row r="8210" spans="1:1">
      <c r="A8210" s="266" t="s">
        <v>8982</v>
      </c>
    </row>
    <row r="8211" spans="1:1">
      <c r="A8211" s="266" t="s">
        <v>8983</v>
      </c>
    </row>
    <row r="8212" spans="1:1">
      <c r="A8212" s="837" t="s">
        <v>8984</v>
      </c>
    </row>
    <row r="8213" spans="1:1">
      <c r="A8213" s="266" t="s">
        <v>8985</v>
      </c>
    </row>
    <row r="8214" spans="1:1">
      <c r="A8214" s="837" t="s">
        <v>8986</v>
      </c>
    </row>
    <row r="8215" spans="1:1">
      <c r="A8215" s="266" t="s">
        <v>8987</v>
      </c>
    </row>
    <row r="8216" spans="1:1">
      <c r="A8216" s="266" t="s">
        <v>8988</v>
      </c>
    </row>
    <row r="8217" spans="1:1">
      <c r="A8217" s="837" t="s">
        <v>8989</v>
      </c>
    </row>
    <row r="8218" spans="1:1">
      <c r="A8218" s="266" t="s">
        <v>8990</v>
      </c>
    </row>
    <row r="8219" spans="1:1">
      <c r="A8219" s="266" t="s">
        <v>8991</v>
      </c>
    </row>
    <row r="8220" spans="1:1">
      <c r="A8220" s="266" t="s">
        <v>8992</v>
      </c>
    </row>
    <row r="8221" spans="1:1">
      <c r="A8221" s="266" t="s">
        <v>8993</v>
      </c>
    </row>
    <row r="8222" spans="1:1">
      <c r="A8222" s="266" t="s">
        <v>8994</v>
      </c>
    </row>
    <row r="8223" spans="1:1">
      <c r="A8223" s="837" t="s">
        <v>8995</v>
      </c>
    </row>
    <row r="8224" spans="1:1">
      <c r="A8224" s="837" t="s">
        <v>8996</v>
      </c>
    </row>
    <row r="8225" spans="1:1">
      <c r="A8225" s="266" t="s">
        <v>8997</v>
      </c>
    </row>
    <row r="8226" spans="1:1">
      <c r="A8226" s="266" t="s">
        <v>8998</v>
      </c>
    </row>
    <row r="8227" spans="1:1">
      <c r="A8227" s="266" t="s">
        <v>8999</v>
      </c>
    </row>
    <row r="8228" spans="1:1">
      <c r="A8228" s="266" t="s">
        <v>9000</v>
      </c>
    </row>
    <row r="8229" spans="1:1">
      <c r="A8229" s="266" t="s">
        <v>9001</v>
      </c>
    </row>
    <row r="8230" spans="1:1">
      <c r="A8230" s="266" t="s">
        <v>9002</v>
      </c>
    </row>
    <row r="8231" spans="1:1">
      <c r="A8231" s="266" t="s">
        <v>9003</v>
      </c>
    </row>
    <row r="8232" spans="1:1">
      <c r="A8232" s="266" t="s">
        <v>9004</v>
      </c>
    </row>
    <row r="8233" spans="1:1">
      <c r="A8233" s="266" t="s">
        <v>9005</v>
      </c>
    </row>
    <row r="8234" spans="1:1">
      <c r="A8234" s="266" t="s">
        <v>9006</v>
      </c>
    </row>
    <row r="8235" spans="1:1">
      <c r="A8235" s="266" t="s">
        <v>9007</v>
      </c>
    </row>
    <row r="8236" spans="1:1">
      <c r="A8236" s="266" t="s">
        <v>9008</v>
      </c>
    </row>
    <row r="8237" spans="1:1">
      <c r="A8237" s="266" t="s">
        <v>9009</v>
      </c>
    </row>
    <row r="8238" spans="1:1">
      <c r="A8238" s="266" t="s">
        <v>9010</v>
      </c>
    </row>
    <row r="8239" spans="1:1">
      <c r="A8239" s="266" t="s">
        <v>9011</v>
      </c>
    </row>
    <row r="8240" spans="1:1">
      <c r="A8240" s="266" t="s">
        <v>9012</v>
      </c>
    </row>
    <row r="8241" spans="1:1">
      <c r="A8241" s="266" t="s">
        <v>9013</v>
      </c>
    </row>
    <row r="8242" spans="1:1">
      <c r="A8242" s="266" t="s">
        <v>9014</v>
      </c>
    </row>
    <row r="8243" spans="1:1">
      <c r="A8243" s="266" t="s">
        <v>9015</v>
      </c>
    </row>
    <row r="8244" spans="1:1">
      <c r="A8244" s="266" t="s">
        <v>9016</v>
      </c>
    </row>
    <row r="8245" spans="1:1">
      <c r="A8245" s="266" t="s">
        <v>9017</v>
      </c>
    </row>
    <row r="8246" spans="1:1">
      <c r="A8246" s="266" t="s">
        <v>9018</v>
      </c>
    </row>
    <row r="8247" spans="1:1">
      <c r="A8247" s="266" t="s">
        <v>9019</v>
      </c>
    </row>
    <row r="8248" spans="1:1">
      <c r="A8248" s="266" t="s">
        <v>9020</v>
      </c>
    </row>
    <row r="8249" spans="1:1">
      <c r="A8249" s="266" t="s">
        <v>9021</v>
      </c>
    </row>
    <row r="8250" spans="1:1">
      <c r="A8250" s="266" t="s">
        <v>9022</v>
      </c>
    </row>
    <row r="8251" spans="1:1">
      <c r="A8251" s="266" t="s">
        <v>9023</v>
      </c>
    </row>
    <row r="8252" spans="1:1">
      <c r="A8252" s="266" t="s">
        <v>9024</v>
      </c>
    </row>
    <row r="8253" spans="1:1">
      <c r="A8253" s="266" t="s">
        <v>9025</v>
      </c>
    </row>
    <row r="8254" spans="1:1">
      <c r="A8254" s="266" t="s">
        <v>9026</v>
      </c>
    </row>
    <row r="8255" spans="1:1">
      <c r="A8255" s="266" t="s">
        <v>9027</v>
      </c>
    </row>
    <row r="8256" spans="1:1">
      <c r="A8256" s="266" t="s">
        <v>9028</v>
      </c>
    </row>
    <row r="8257" spans="1:1">
      <c r="A8257" s="266" t="s">
        <v>9029</v>
      </c>
    </row>
    <row r="8258" spans="1:1">
      <c r="A8258" s="266" t="s">
        <v>9030</v>
      </c>
    </row>
    <row r="8259" spans="1:1">
      <c r="A8259" s="266" t="s">
        <v>9031</v>
      </c>
    </row>
    <row r="8260" spans="1:1">
      <c r="A8260" s="266" t="s">
        <v>9032</v>
      </c>
    </row>
    <row r="8261" spans="1:1">
      <c r="A8261" s="266" t="s">
        <v>9033</v>
      </c>
    </row>
    <row r="8262" spans="1:1">
      <c r="A8262" s="266" t="s">
        <v>9034</v>
      </c>
    </row>
    <row r="8263" spans="1:1">
      <c r="A8263" s="266" t="s">
        <v>9035</v>
      </c>
    </row>
    <row r="8264" spans="1:1">
      <c r="A8264" s="266" t="s">
        <v>9036</v>
      </c>
    </row>
    <row r="8265" spans="1:1">
      <c r="A8265" s="266" t="s">
        <v>9037</v>
      </c>
    </row>
    <row r="8266" spans="1:1">
      <c r="A8266" s="266" t="s">
        <v>9038</v>
      </c>
    </row>
    <row r="8267" spans="1:1">
      <c r="A8267" s="266" t="s">
        <v>9039</v>
      </c>
    </row>
    <row r="8268" spans="1:1">
      <c r="A8268" s="266" t="s">
        <v>9040</v>
      </c>
    </row>
    <row r="8269" spans="1:1">
      <c r="A8269" s="266" t="s">
        <v>9041</v>
      </c>
    </row>
    <row r="8270" spans="1:1">
      <c r="A8270" s="266" t="s">
        <v>9042</v>
      </c>
    </row>
    <row r="8271" spans="1:1">
      <c r="A8271" s="266" t="s">
        <v>9043</v>
      </c>
    </row>
    <row r="8272" spans="1:1">
      <c r="A8272" s="266" t="s">
        <v>9044</v>
      </c>
    </row>
    <row r="8273" spans="1:1">
      <c r="A8273" s="266" t="s">
        <v>9045</v>
      </c>
    </row>
    <row r="8274" spans="1:1">
      <c r="A8274" s="266" t="s">
        <v>9046</v>
      </c>
    </row>
    <row r="8275" spans="1:1">
      <c r="A8275" s="266" t="s">
        <v>9047</v>
      </c>
    </row>
    <row r="8276" spans="1:1">
      <c r="A8276" s="266" t="s">
        <v>9048</v>
      </c>
    </row>
    <row r="8277" spans="1:1">
      <c r="A8277" s="266" t="s">
        <v>9049</v>
      </c>
    </row>
    <row r="8278" spans="1:1">
      <c r="A8278" s="266" t="s">
        <v>9050</v>
      </c>
    </row>
    <row r="8279" spans="1:1">
      <c r="A8279" s="266" t="s">
        <v>9051</v>
      </c>
    </row>
    <row r="8280" spans="1:1">
      <c r="A8280" s="266" t="s">
        <v>9052</v>
      </c>
    </row>
    <row r="8281" spans="1:1">
      <c r="A8281" s="266" t="s">
        <v>9053</v>
      </c>
    </row>
    <row r="8282" spans="1:1">
      <c r="A8282" s="266" t="s">
        <v>9054</v>
      </c>
    </row>
    <row r="8283" spans="1:1">
      <c r="A8283" s="266" t="s">
        <v>9055</v>
      </c>
    </row>
    <row r="8284" spans="1:1">
      <c r="A8284" s="266" t="s">
        <v>9056</v>
      </c>
    </row>
    <row r="8285" spans="1:1">
      <c r="A8285" s="266" t="s">
        <v>9057</v>
      </c>
    </row>
    <row r="8286" spans="1:1">
      <c r="A8286" s="266" t="s">
        <v>9058</v>
      </c>
    </row>
    <row r="8287" spans="1:1">
      <c r="A8287" s="266" t="s">
        <v>9059</v>
      </c>
    </row>
    <row r="8288" spans="1:1">
      <c r="A8288" s="266" t="s">
        <v>9060</v>
      </c>
    </row>
    <row r="8289" spans="1:1">
      <c r="A8289" s="266" t="s">
        <v>9061</v>
      </c>
    </row>
    <row r="8290" spans="1:1">
      <c r="A8290" s="266" t="s">
        <v>9062</v>
      </c>
    </row>
    <row r="8291" spans="1:1">
      <c r="A8291" s="266" t="s">
        <v>9063</v>
      </c>
    </row>
    <row r="8292" spans="1:1">
      <c r="A8292" s="266" t="s">
        <v>9064</v>
      </c>
    </row>
    <row r="8293" spans="1:1">
      <c r="A8293" s="266" t="s">
        <v>9065</v>
      </c>
    </row>
    <row r="8294" spans="1:1">
      <c r="A8294" s="266" t="s">
        <v>9066</v>
      </c>
    </row>
    <row r="8295" spans="1:1">
      <c r="A8295" s="266" t="s">
        <v>9067</v>
      </c>
    </row>
    <row r="8296" spans="1:1">
      <c r="A8296" s="266" t="s">
        <v>9068</v>
      </c>
    </row>
    <row r="8297" spans="1:1">
      <c r="A8297" s="266" t="s">
        <v>9069</v>
      </c>
    </row>
    <row r="8298" spans="1:1">
      <c r="A8298" s="266" t="s">
        <v>9070</v>
      </c>
    </row>
    <row r="8299" spans="1:1">
      <c r="A8299" s="266" t="s">
        <v>9071</v>
      </c>
    </row>
    <row r="8300" spans="1:1">
      <c r="A8300" s="266" t="s">
        <v>9072</v>
      </c>
    </row>
    <row r="8301" spans="1:1">
      <c r="A8301" s="266" t="s">
        <v>9073</v>
      </c>
    </row>
    <row r="8302" spans="1:1">
      <c r="A8302" s="266" t="s">
        <v>9074</v>
      </c>
    </row>
    <row r="8303" spans="1:1">
      <c r="A8303" s="266" t="s">
        <v>9075</v>
      </c>
    </row>
    <row r="8304" spans="1:1">
      <c r="A8304" s="266" t="s">
        <v>9076</v>
      </c>
    </row>
    <row r="8305" spans="1:1">
      <c r="A8305" s="266" t="s">
        <v>9077</v>
      </c>
    </row>
    <row r="8306" spans="1:1">
      <c r="A8306" s="266" t="s">
        <v>9078</v>
      </c>
    </row>
    <row r="8307" spans="1:1">
      <c r="A8307" s="266" t="s">
        <v>9079</v>
      </c>
    </row>
    <row r="8308" spans="1:1">
      <c r="A8308" s="266" t="s">
        <v>9080</v>
      </c>
    </row>
    <row r="8309" spans="1:1">
      <c r="A8309" s="266" t="s">
        <v>9081</v>
      </c>
    </row>
    <row r="8310" spans="1:1">
      <c r="A8310" s="266" t="s">
        <v>9082</v>
      </c>
    </row>
    <row r="8311" spans="1:1">
      <c r="A8311" s="266" t="s">
        <v>9083</v>
      </c>
    </row>
    <row r="8312" spans="1:1">
      <c r="A8312" s="266" t="s">
        <v>9084</v>
      </c>
    </row>
    <row r="8313" spans="1:1">
      <c r="A8313" s="837" t="s">
        <v>9085</v>
      </c>
    </row>
    <row r="8314" spans="1:1">
      <c r="A8314" s="837" t="s">
        <v>9086</v>
      </c>
    </row>
    <row r="8315" spans="1:1">
      <c r="A8315" s="837" t="s">
        <v>9087</v>
      </c>
    </row>
    <row r="8316" spans="1:1">
      <c r="A8316" s="837" t="s">
        <v>9088</v>
      </c>
    </row>
    <row r="8317" spans="1:1">
      <c r="A8317" s="837" t="s">
        <v>9089</v>
      </c>
    </row>
    <row r="8318" spans="1:1">
      <c r="A8318" s="837" t="s">
        <v>9090</v>
      </c>
    </row>
    <row r="8319" spans="1:1">
      <c r="A8319" s="266" t="s">
        <v>9091</v>
      </c>
    </row>
    <row r="8320" spans="1:1">
      <c r="A8320" s="266" t="s">
        <v>9092</v>
      </c>
    </row>
    <row r="8321" spans="1:1">
      <c r="A8321" s="266" t="s">
        <v>9093</v>
      </c>
    </row>
    <row r="8322" spans="1:1">
      <c r="A8322" s="266" t="s">
        <v>9094</v>
      </c>
    </row>
    <row r="8323" spans="1:1">
      <c r="A8323" s="266" t="s">
        <v>9095</v>
      </c>
    </row>
    <row r="8324" spans="1:1">
      <c r="A8324" s="266" t="s">
        <v>9096</v>
      </c>
    </row>
    <row r="8325" spans="1:1">
      <c r="A8325" s="266" t="s">
        <v>9097</v>
      </c>
    </row>
    <row r="8326" spans="1:1">
      <c r="A8326" s="837" t="s">
        <v>9098</v>
      </c>
    </row>
    <row r="8327" spans="1:1">
      <c r="A8327" s="837" t="s">
        <v>9099</v>
      </c>
    </row>
    <row r="8328" spans="1:1">
      <c r="A8328" s="837" t="s">
        <v>9100</v>
      </c>
    </row>
    <row r="8329" spans="1:1">
      <c r="A8329" s="837" t="s">
        <v>9101</v>
      </c>
    </row>
    <row r="8330" spans="1:1">
      <c r="A8330" s="837" t="s">
        <v>9102</v>
      </c>
    </row>
    <row r="8331" spans="1:1">
      <c r="A8331" s="837" t="s">
        <v>9103</v>
      </c>
    </row>
    <row r="8332" spans="1:1">
      <c r="A8332" s="266" t="s">
        <v>9104</v>
      </c>
    </row>
    <row r="8333" spans="1:1">
      <c r="A8333" s="266" t="s">
        <v>9105</v>
      </c>
    </row>
    <row r="8334" spans="1:1">
      <c r="A8334" s="837" t="s">
        <v>9106</v>
      </c>
    </row>
    <row r="8335" spans="1:1">
      <c r="A8335" s="837" t="s">
        <v>9107</v>
      </c>
    </row>
    <row r="8336" spans="1:1">
      <c r="A8336" s="837" t="s">
        <v>9108</v>
      </c>
    </row>
    <row r="8337" spans="1:1">
      <c r="A8337" s="837" t="s">
        <v>9109</v>
      </c>
    </row>
    <row r="8338" spans="1:1">
      <c r="A8338" s="266" t="s">
        <v>9110</v>
      </c>
    </row>
    <row r="8339" spans="1:1">
      <c r="A8339" s="837" t="s">
        <v>9111</v>
      </c>
    </row>
    <row r="8340" spans="1:1">
      <c r="A8340" s="837" t="s">
        <v>9112</v>
      </c>
    </row>
    <row r="8341" spans="1:1">
      <c r="A8341" s="266" t="s">
        <v>9113</v>
      </c>
    </row>
    <row r="8342" spans="1:1">
      <c r="A8342" s="266" t="s">
        <v>9114</v>
      </c>
    </row>
    <row r="8343" spans="1:1">
      <c r="A8343" s="266" t="s">
        <v>9115</v>
      </c>
    </row>
    <row r="8344" spans="1:1">
      <c r="A8344" s="266" t="s">
        <v>9116</v>
      </c>
    </row>
    <row r="8345" spans="1:1">
      <c r="A8345" s="266" t="s">
        <v>9117</v>
      </c>
    </row>
    <row r="8346" spans="1:1">
      <c r="A8346" s="266" t="s">
        <v>9118</v>
      </c>
    </row>
    <row r="8347" spans="1:1">
      <c r="A8347" s="266" t="s">
        <v>9119</v>
      </c>
    </row>
    <row r="8348" spans="1:1">
      <c r="A8348" s="266" t="s">
        <v>9120</v>
      </c>
    </row>
    <row r="8349" spans="1:1">
      <c r="A8349" s="266" t="s">
        <v>9121</v>
      </c>
    </row>
    <row r="8350" spans="1:1">
      <c r="A8350" s="266" t="s">
        <v>9122</v>
      </c>
    </row>
    <row r="8351" spans="1:1">
      <c r="A8351" s="266" t="s">
        <v>9123</v>
      </c>
    </row>
    <row r="8352" spans="1:1">
      <c r="A8352" s="266" t="s">
        <v>9124</v>
      </c>
    </row>
    <row r="8353" spans="1:1">
      <c r="A8353" s="266" t="s">
        <v>9125</v>
      </c>
    </row>
    <row r="8354" spans="1:1">
      <c r="A8354" s="266" t="s">
        <v>9126</v>
      </c>
    </row>
    <row r="8355" spans="1:1">
      <c r="A8355" s="266" t="s">
        <v>9127</v>
      </c>
    </row>
    <row r="8356" spans="1:1">
      <c r="A8356" s="266" t="s">
        <v>9128</v>
      </c>
    </row>
    <row r="8357" spans="1:1">
      <c r="A8357" s="266" t="s">
        <v>9129</v>
      </c>
    </row>
    <row r="8358" spans="1:1">
      <c r="A8358" s="266" t="s">
        <v>9130</v>
      </c>
    </row>
    <row r="8359" spans="1:1">
      <c r="A8359" s="266" t="s">
        <v>9131</v>
      </c>
    </row>
    <row r="8360" spans="1:1">
      <c r="A8360" s="266" t="s">
        <v>9132</v>
      </c>
    </row>
    <row r="8361" spans="1:1">
      <c r="A8361" s="266" t="s">
        <v>9133</v>
      </c>
    </row>
    <row r="8362" spans="1:1">
      <c r="A8362" s="266" t="s">
        <v>9134</v>
      </c>
    </row>
    <row r="8363" spans="1:1">
      <c r="A8363" s="266" t="s">
        <v>9135</v>
      </c>
    </row>
    <row r="8364" spans="1:1">
      <c r="A8364" s="266" t="s">
        <v>9136</v>
      </c>
    </row>
    <row r="8365" spans="1:1">
      <c r="A8365" s="266" t="s">
        <v>9137</v>
      </c>
    </row>
    <row r="8366" spans="1:1">
      <c r="A8366" s="266" t="s">
        <v>9138</v>
      </c>
    </row>
    <row r="8367" spans="1:1">
      <c r="A8367" s="266" t="s">
        <v>9139</v>
      </c>
    </row>
    <row r="8368" spans="1:1">
      <c r="A8368" s="266" t="s">
        <v>9140</v>
      </c>
    </row>
    <row r="8369" spans="1:1">
      <c r="A8369" s="266" t="s">
        <v>9141</v>
      </c>
    </row>
    <row r="8370" spans="1:1">
      <c r="A8370" s="266" t="s">
        <v>9142</v>
      </c>
    </row>
    <row r="8371" spans="1:1">
      <c r="A8371" s="266" t="s">
        <v>9143</v>
      </c>
    </row>
    <row r="8372" spans="1:1">
      <c r="A8372" s="266" t="s">
        <v>9144</v>
      </c>
    </row>
    <row r="8373" spans="1:1">
      <c r="A8373" s="266" t="s">
        <v>9145</v>
      </c>
    </row>
    <row r="8374" spans="1:1">
      <c r="A8374" s="266" t="s">
        <v>9146</v>
      </c>
    </row>
    <row r="8375" spans="1:1">
      <c r="A8375" s="266" t="s">
        <v>9147</v>
      </c>
    </row>
    <row r="8376" spans="1:1">
      <c r="A8376" s="266" t="s">
        <v>9148</v>
      </c>
    </row>
    <row r="8377" spans="1:1">
      <c r="A8377" s="266" t="s">
        <v>9149</v>
      </c>
    </row>
    <row r="8378" spans="1:1">
      <c r="A8378" s="266" t="s">
        <v>9150</v>
      </c>
    </row>
    <row r="8379" spans="1:1">
      <c r="A8379" s="266" t="s">
        <v>9151</v>
      </c>
    </row>
    <row r="8380" spans="1:1">
      <c r="A8380" s="266" t="s">
        <v>9152</v>
      </c>
    </row>
    <row r="8381" spans="1:1">
      <c r="A8381" s="266" t="s">
        <v>9153</v>
      </c>
    </row>
    <row r="8382" spans="1:1">
      <c r="A8382" s="266" t="s">
        <v>9154</v>
      </c>
    </row>
    <row r="8383" spans="1:1">
      <c r="A8383" s="266" t="s">
        <v>9155</v>
      </c>
    </row>
    <row r="8384" spans="1:1">
      <c r="A8384" s="266" t="s">
        <v>9156</v>
      </c>
    </row>
    <row r="8385" spans="1:1">
      <c r="A8385" s="266" t="s">
        <v>9157</v>
      </c>
    </row>
    <row r="8386" spans="1:1">
      <c r="A8386" s="266" t="s">
        <v>9158</v>
      </c>
    </row>
    <row r="8387" spans="1:1">
      <c r="A8387" s="266" t="s">
        <v>9159</v>
      </c>
    </row>
    <row r="8388" spans="1:1">
      <c r="A8388" s="266" t="s">
        <v>9160</v>
      </c>
    </row>
    <row r="8389" spans="1:1">
      <c r="A8389" s="266" t="s">
        <v>9161</v>
      </c>
    </row>
    <row r="8390" spans="1:1">
      <c r="A8390" s="266" t="s">
        <v>9162</v>
      </c>
    </row>
    <row r="8391" spans="1:1">
      <c r="A8391" s="266" t="s">
        <v>9163</v>
      </c>
    </row>
    <row r="8392" spans="1:1">
      <c r="A8392" s="266" t="s">
        <v>9164</v>
      </c>
    </row>
    <row r="8393" spans="1:1">
      <c r="A8393" s="266" t="s">
        <v>9165</v>
      </c>
    </row>
    <row r="8394" spans="1:1">
      <c r="A8394" s="266" t="s">
        <v>9166</v>
      </c>
    </row>
    <row r="8395" spans="1:1">
      <c r="A8395" s="266" t="s">
        <v>9167</v>
      </c>
    </row>
    <row r="8396" spans="1:1">
      <c r="A8396" s="266" t="s">
        <v>9168</v>
      </c>
    </row>
    <row r="8397" spans="1:1">
      <c r="A8397" s="266" t="s">
        <v>9169</v>
      </c>
    </row>
    <row r="8398" spans="1:1">
      <c r="A8398" s="266" t="s">
        <v>9170</v>
      </c>
    </row>
    <row r="8399" spans="1:1">
      <c r="A8399" s="266" t="s">
        <v>9171</v>
      </c>
    </row>
    <row r="8400" spans="1:1">
      <c r="A8400" s="266" t="s">
        <v>9172</v>
      </c>
    </row>
    <row r="8401" spans="1:1">
      <c r="A8401" s="266" t="s">
        <v>9173</v>
      </c>
    </row>
    <row r="8402" spans="1:1">
      <c r="A8402" s="266" t="s">
        <v>9174</v>
      </c>
    </row>
    <row r="8403" spans="1:1">
      <c r="A8403" s="266" t="s">
        <v>9175</v>
      </c>
    </row>
    <row r="8404" spans="1:1">
      <c r="A8404" s="266" t="s">
        <v>9176</v>
      </c>
    </row>
    <row r="8405" spans="1:1">
      <c r="A8405" s="266" t="s">
        <v>9177</v>
      </c>
    </row>
    <row r="8406" spans="1:1">
      <c r="A8406" s="266" t="s">
        <v>9178</v>
      </c>
    </row>
    <row r="8407" spans="1:1">
      <c r="A8407" s="266" t="s">
        <v>9179</v>
      </c>
    </row>
    <row r="8408" spans="1:1">
      <c r="A8408" s="266" t="s">
        <v>9180</v>
      </c>
    </row>
    <row r="8409" spans="1:1">
      <c r="A8409" s="266" t="s">
        <v>9181</v>
      </c>
    </row>
    <row r="8410" spans="1:1">
      <c r="A8410" s="266" t="s">
        <v>9182</v>
      </c>
    </row>
    <row r="8411" spans="1:1">
      <c r="A8411" s="266" t="s">
        <v>9183</v>
      </c>
    </row>
    <row r="8412" spans="1:1">
      <c r="A8412" s="266" t="s">
        <v>9184</v>
      </c>
    </row>
    <row r="8413" spans="1:1">
      <c r="A8413" s="266" t="s">
        <v>9185</v>
      </c>
    </row>
    <row r="8414" spans="1:1">
      <c r="A8414" s="266" t="s">
        <v>9186</v>
      </c>
    </row>
    <row r="8415" spans="1:1">
      <c r="A8415" s="266" t="s">
        <v>9187</v>
      </c>
    </row>
    <row r="8416" spans="1:1">
      <c r="A8416" s="266" t="s">
        <v>9188</v>
      </c>
    </row>
    <row r="8417" spans="1:1">
      <c r="A8417" s="266" t="s">
        <v>9189</v>
      </c>
    </row>
    <row r="8418" spans="1:1">
      <c r="A8418" s="266" t="s">
        <v>9190</v>
      </c>
    </row>
    <row r="8419" spans="1:1">
      <c r="A8419" s="266" t="s">
        <v>9191</v>
      </c>
    </row>
    <row r="8420" spans="1:1">
      <c r="A8420" s="266" t="s">
        <v>9192</v>
      </c>
    </row>
    <row r="8421" spans="1:1">
      <c r="A8421" s="266" t="s">
        <v>9193</v>
      </c>
    </row>
    <row r="8422" spans="1:1">
      <c r="A8422" s="266" t="s">
        <v>9194</v>
      </c>
    </row>
    <row r="8423" spans="1:1">
      <c r="A8423" s="266" t="s">
        <v>9195</v>
      </c>
    </row>
    <row r="8424" spans="1:1">
      <c r="A8424" s="266" t="s">
        <v>9196</v>
      </c>
    </row>
    <row r="8425" spans="1:1">
      <c r="A8425" s="266" t="s">
        <v>9197</v>
      </c>
    </row>
    <row r="8426" spans="1:1">
      <c r="A8426" s="266" t="s">
        <v>9198</v>
      </c>
    </row>
    <row r="8427" spans="1:1">
      <c r="A8427" s="266" t="s">
        <v>9199</v>
      </c>
    </row>
    <row r="8428" spans="1:1">
      <c r="A8428" s="266" t="s">
        <v>9200</v>
      </c>
    </row>
    <row r="8429" spans="1:1">
      <c r="A8429" s="266" t="s">
        <v>9201</v>
      </c>
    </row>
    <row r="8430" spans="1:1">
      <c r="A8430" s="266" t="s">
        <v>9202</v>
      </c>
    </row>
    <row r="8431" spans="1:1">
      <c r="A8431" s="266" t="s">
        <v>9203</v>
      </c>
    </row>
    <row r="8432" spans="1:1">
      <c r="A8432" s="266" t="s">
        <v>9204</v>
      </c>
    </row>
    <row r="8433" spans="1:1">
      <c r="A8433" s="266" t="s">
        <v>9205</v>
      </c>
    </row>
    <row r="8434" spans="1:1">
      <c r="A8434" s="266" t="s">
        <v>9206</v>
      </c>
    </row>
    <row r="8435" spans="1:1">
      <c r="A8435" s="266" t="s">
        <v>9207</v>
      </c>
    </row>
    <row r="8436" spans="1:1">
      <c r="A8436" s="266" t="s">
        <v>9208</v>
      </c>
    </row>
    <row r="8437" spans="1:1">
      <c r="A8437" s="266" t="s">
        <v>9209</v>
      </c>
    </row>
    <row r="8438" spans="1:1">
      <c r="A8438" s="266" t="s">
        <v>9210</v>
      </c>
    </row>
    <row r="8439" spans="1:1">
      <c r="A8439" s="266" t="s">
        <v>9211</v>
      </c>
    </row>
    <row r="8440" spans="1:1">
      <c r="A8440" s="266" t="s">
        <v>9212</v>
      </c>
    </row>
    <row r="8441" spans="1:1">
      <c r="A8441" s="837" t="s">
        <v>9213</v>
      </c>
    </row>
    <row r="8442" spans="1:1">
      <c r="A8442" s="837" t="s">
        <v>9214</v>
      </c>
    </row>
    <row r="8443" spans="1:1">
      <c r="A8443" s="266" t="s">
        <v>9215</v>
      </c>
    </row>
    <row r="8444" spans="1:1">
      <c r="A8444" s="266" t="s">
        <v>9216</v>
      </c>
    </row>
    <row r="8445" spans="1:1">
      <c r="A8445" s="266" t="s">
        <v>9217</v>
      </c>
    </row>
    <row r="8446" spans="1:1">
      <c r="A8446" s="266" t="s">
        <v>9218</v>
      </c>
    </row>
    <row r="8447" spans="1:1">
      <c r="A8447" s="266" t="s">
        <v>9219</v>
      </c>
    </row>
    <row r="8448" spans="1:1">
      <c r="A8448" s="266" t="s">
        <v>9220</v>
      </c>
    </row>
    <row r="8449" spans="1:1">
      <c r="A8449" s="837" t="s">
        <v>9221</v>
      </c>
    </row>
    <row r="8450" spans="1:1">
      <c r="A8450" s="266" t="s">
        <v>9222</v>
      </c>
    </row>
    <row r="8451" spans="1:1">
      <c r="A8451" s="266" t="s">
        <v>9223</v>
      </c>
    </row>
    <row r="8452" spans="1:1">
      <c r="A8452" s="266" t="s">
        <v>9224</v>
      </c>
    </row>
    <row r="8453" spans="1:1">
      <c r="A8453" s="266" t="s">
        <v>9225</v>
      </c>
    </row>
    <row r="8454" spans="1:1">
      <c r="A8454" s="266" t="s">
        <v>9226</v>
      </c>
    </row>
    <row r="8455" spans="1:1">
      <c r="A8455" s="266" t="s">
        <v>9227</v>
      </c>
    </row>
    <row r="8456" spans="1:1">
      <c r="A8456" s="266" t="s">
        <v>9228</v>
      </c>
    </row>
    <row r="8457" spans="1:1">
      <c r="A8457" s="266" t="s">
        <v>9229</v>
      </c>
    </row>
    <row r="8458" spans="1:1">
      <c r="A8458" s="837" t="s">
        <v>9230</v>
      </c>
    </row>
    <row r="8459" spans="1:1">
      <c r="A8459" s="266" t="s">
        <v>9231</v>
      </c>
    </row>
    <row r="8460" spans="1:1">
      <c r="A8460" s="266" t="s">
        <v>9232</v>
      </c>
    </row>
    <row r="8461" spans="1:1">
      <c r="A8461" s="266" t="s">
        <v>9233</v>
      </c>
    </row>
    <row r="8462" spans="1:1">
      <c r="A8462" s="266" t="s">
        <v>9234</v>
      </c>
    </row>
    <row r="8463" spans="1:1">
      <c r="A8463" s="266" t="s">
        <v>9235</v>
      </c>
    </row>
    <row r="8464" spans="1:1">
      <c r="A8464" s="266" t="s">
        <v>9236</v>
      </c>
    </row>
    <row r="8465" spans="1:1">
      <c r="A8465" s="266" t="s">
        <v>9237</v>
      </c>
    </row>
    <row r="8466" spans="1:1">
      <c r="A8466" s="266" t="s">
        <v>9238</v>
      </c>
    </row>
    <row r="8467" spans="1:1">
      <c r="A8467" s="266" t="s">
        <v>9239</v>
      </c>
    </row>
    <row r="8468" spans="1:1">
      <c r="A8468" s="266" t="s">
        <v>9240</v>
      </c>
    </row>
    <row r="8469" spans="1:1">
      <c r="A8469" s="266" t="s">
        <v>9241</v>
      </c>
    </row>
    <row r="8470" spans="1:1">
      <c r="A8470" s="266" t="s">
        <v>9242</v>
      </c>
    </row>
    <row r="8471" spans="1:1">
      <c r="A8471" s="266" t="s">
        <v>9243</v>
      </c>
    </row>
    <row r="8472" spans="1:1">
      <c r="A8472" s="266" t="s">
        <v>9244</v>
      </c>
    </row>
    <row r="8473" spans="1:1">
      <c r="A8473" s="266" t="s">
        <v>9245</v>
      </c>
    </row>
    <row r="8474" spans="1:1">
      <c r="A8474" s="266" t="s">
        <v>9246</v>
      </c>
    </row>
    <row r="8475" spans="1:1">
      <c r="A8475" s="266" t="s">
        <v>9247</v>
      </c>
    </row>
    <row r="8476" spans="1:1">
      <c r="A8476" s="266" t="s">
        <v>9248</v>
      </c>
    </row>
    <row r="8477" spans="1:1">
      <c r="A8477" s="266" t="s">
        <v>9249</v>
      </c>
    </row>
    <row r="8478" spans="1:1">
      <c r="A8478" s="266" t="s">
        <v>9250</v>
      </c>
    </row>
    <row r="8479" spans="1:1">
      <c r="A8479" s="266" t="s">
        <v>9251</v>
      </c>
    </row>
    <row r="8480" spans="1:1">
      <c r="A8480" s="266" t="s">
        <v>9252</v>
      </c>
    </row>
    <row r="8481" spans="1:1">
      <c r="A8481" s="266" t="s">
        <v>9253</v>
      </c>
    </row>
    <row r="8482" spans="1:1">
      <c r="A8482" s="266" t="s">
        <v>9254</v>
      </c>
    </row>
    <row r="8483" spans="1:1">
      <c r="A8483" s="266" t="s">
        <v>9255</v>
      </c>
    </row>
    <row r="8484" spans="1:1">
      <c r="A8484" s="266" t="s">
        <v>9256</v>
      </c>
    </row>
    <row r="8485" spans="1:1">
      <c r="A8485" s="266" t="s">
        <v>9257</v>
      </c>
    </row>
    <row r="8486" spans="1:1">
      <c r="A8486" s="266" t="s">
        <v>9258</v>
      </c>
    </row>
    <row r="8487" spans="1:1">
      <c r="A8487" s="266" t="s">
        <v>9259</v>
      </c>
    </row>
    <row r="8488" spans="1:1">
      <c r="A8488" s="266" t="s">
        <v>9260</v>
      </c>
    </row>
    <row r="8489" spans="1:1">
      <c r="A8489" s="266" t="s">
        <v>9261</v>
      </c>
    </row>
    <row r="8490" spans="1:1">
      <c r="A8490" s="266" t="s">
        <v>9262</v>
      </c>
    </row>
    <row r="8491" spans="1:1">
      <c r="A8491" s="266" t="s">
        <v>9263</v>
      </c>
    </row>
    <row r="8492" spans="1:1">
      <c r="A8492" s="266" t="s">
        <v>9264</v>
      </c>
    </row>
    <row r="8493" spans="1:1">
      <c r="A8493" s="266" t="s">
        <v>9265</v>
      </c>
    </row>
    <row r="8494" spans="1:1">
      <c r="A8494" s="266" t="s">
        <v>9266</v>
      </c>
    </row>
    <row r="8495" spans="1:1">
      <c r="A8495" s="266" t="s">
        <v>9267</v>
      </c>
    </row>
    <row r="8496" spans="1:1">
      <c r="A8496" s="266" t="s">
        <v>9268</v>
      </c>
    </row>
    <row r="8497" spans="1:1">
      <c r="A8497" s="266" t="s">
        <v>9269</v>
      </c>
    </row>
    <row r="8498" spans="1:1">
      <c r="A8498" s="266" t="s">
        <v>9270</v>
      </c>
    </row>
    <row r="8499" spans="1:1">
      <c r="A8499" s="266" t="s">
        <v>9271</v>
      </c>
    </row>
    <row r="8500" spans="1:1">
      <c r="A8500" s="266" t="s">
        <v>9272</v>
      </c>
    </row>
    <row r="8501" spans="1:1">
      <c r="A8501" s="266" t="s">
        <v>9273</v>
      </c>
    </row>
    <row r="8502" spans="1:1">
      <c r="A8502" s="266" t="s">
        <v>9274</v>
      </c>
    </row>
    <row r="8503" spans="1:1">
      <c r="A8503" s="266" t="s">
        <v>9275</v>
      </c>
    </row>
    <row r="8504" spans="1:1">
      <c r="A8504" s="266" t="s">
        <v>9276</v>
      </c>
    </row>
    <row r="8505" spans="1:1">
      <c r="A8505" s="266" t="s">
        <v>9277</v>
      </c>
    </row>
    <row r="8506" spans="1:1">
      <c r="A8506" s="266" t="s">
        <v>9278</v>
      </c>
    </row>
    <row r="8507" spans="1:1">
      <c r="A8507" s="266" t="s">
        <v>9279</v>
      </c>
    </row>
    <row r="8508" spans="1:1">
      <c r="A8508" s="266" t="s">
        <v>9280</v>
      </c>
    </row>
    <row r="8509" spans="1:1">
      <c r="A8509" s="266" t="s">
        <v>9281</v>
      </c>
    </row>
    <row r="8510" spans="1:1">
      <c r="A8510" s="266" t="s">
        <v>9282</v>
      </c>
    </row>
    <row r="8511" spans="1:1">
      <c r="A8511" s="266" t="s">
        <v>9283</v>
      </c>
    </row>
    <row r="8512" spans="1:1">
      <c r="A8512" s="266" t="s">
        <v>9284</v>
      </c>
    </row>
    <row r="8513" spans="1:1">
      <c r="A8513" s="266" t="s">
        <v>9285</v>
      </c>
    </row>
    <row r="8514" spans="1:1">
      <c r="A8514" s="266" t="s">
        <v>9286</v>
      </c>
    </row>
    <row r="8515" spans="1:1">
      <c r="A8515" s="266" t="s">
        <v>9287</v>
      </c>
    </row>
    <row r="8516" spans="1:1">
      <c r="A8516" s="266" t="s">
        <v>9288</v>
      </c>
    </row>
    <row r="8517" spans="1:1">
      <c r="A8517" s="266" t="s">
        <v>9289</v>
      </c>
    </row>
    <row r="8518" spans="1:1">
      <c r="A8518" s="266" t="s">
        <v>9290</v>
      </c>
    </row>
    <row r="8519" spans="1:1">
      <c r="A8519" s="266" t="s">
        <v>9291</v>
      </c>
    </row>
    <row r="8520" spans="1:1">
      <c r="A8520" s="266" t="s">
        <v>9292</v>
      </c>
    </row>
    <row r="8521" spans="1:1">
      <c r="A8521" s="266" t="s">
        <v>9293</v>
      </c>
    </row>
    <row r="8522" spans="1:1">
      <c r="A8522" s="266" t="s">
        <v>9294</v>
      </c>
    </row>
    <row r="8523" spans="1:1">
      <c r="A8523" s="266" t="s">
        <v>9295</v>
      </c>
    </row>
    <row r="8524" spans="1:1">
      <c r="A8524" s="266" t="s">
        <v>9296</v>
      </c>
    </row>
    <row r="8525" spans="1:1">
      <c r="A8525" s="266" t="s">
        <v>9297</v>
      </c>
    </row>
    <row r="8526" spans="1:1">
      <c r="A8526" s="266" t="s">
        <v>9298</v>
      </c>
    </row>
    <row r="8527" spans="1:1">
      <c r="A8527" s="266" t="s">
        <v>9299</v>
      </c>
    </row>
    <row r="8528" spans="1:1">
      <c r="A8528" s="266" t="s">
        <v>9300</v>
      </c>
    </row>
    <row r="8529" spans="1:1">
      <c r="A8529" s="266" t="s">
        <v>9301</v>
      </c>
    </row>
    <row r="8530" spans="1:1">
      <c r="A8530" s="266" t="s">
        <v>9302</v>
      </c>
    </row>
    <row r="8531" spans="1:1">
      <c r="A8531" s="837" t="s">
        <v>9303</v>
      </c>
    </row>
    <row r="8532" spans="1:1">
      <c r="A8532" s="266" t="s">
        <v>9304</v>
      </c>
    </row>
    <row r="8533" spans="1:1">
      <c r="A8533" s="266" t="s">
        <v>9305</v>
      </c>
    </row>
    <row r="8534" spans="1:1">
      <c r="A8534" s="266" t="s">
        <v>9306</v>
      </c>
    </row>
    <row r="8535" spans="1:1">
      <c r="A8535" s="266" t="s">
        <v>9307</v>
      </c>
    </row>
    <row r="8536" spans="1:1">
      <c r="A8536" s="266" t="s">
        <v>9308</v>
      </c>
    </row>
    <row r="8537" spans="1:1">
      <c r="A8537" s="266" t="s">
        <v>9309</v>
      </c>
    </row>
    <row r="8538" spans="1:1">
      <c r="A8538" s="266" t="s">
        <v>9310</v>
      </c>
    </row>
    <row r="8539" spans="1:1">
      <c r="A8539" s="266" t="s">
        <v>9311</v>
      </c>
    </row>
    <row r="8540" spans="1:1">
      <c r="A8540" s="266" t="s">
        <v>9312</v>
      </c>
    </row>
    <row r="8541" spans="1:1">
      <c r="A8541" s="266" t="s">
        <v>9313</v>
      </c>
    </row>
    <row r="8542" spans="1:1">
      <c r="A8542" s="266" t="s">
        <v>9314</v>
      </c>
    </row>
    <row r="8543" spans="1:1">
      <c r="A8543" s="266" t="s">
        <v>9315</v>
      </c>
    </row>
    <row r="8544" spans="1:1">
      <c r="A8544" s="266" t="s">
        <v>9316</v>
      </c>
    </row>
    <row r="8545" spans="1:1">
      <c r="A8545" s="266" t="s">
        <v>9317</v>
      </c>
    </row>
    <row r="8546" spans="1:1">
      <c r="A8546" s="266" t="s">
        <v>9318</v>
      </c>
    </row>
    <row r="8547" spans="1:1">
      <c r="A8547" s="266" t="s">
        <v>9319</v>
      </c>
    </row>
    <row r="8548" spans="1:1">
      <c r="A8548" s="837" t="s">
        <v>9320</v>
      </c>
    </row>
    <row r="8549" spans="1:1">
      <c r="A8549" s="266" t="s">
        <v>9321</v>
      </c>
    </row>
    <row r="8550" spans="1:1">
      <c r="A8550" s="266" t="s">
        <v>9322</v>
      </c>
    </row>
    <row r="8551" spans="1:1">
      <c r="A8551" s="838" t="s">
        <v>1084</v>
      </c>
    </row>
    <row r="8552" spans="1:1">
      <c r="A8552" s="266" t="s">
        <v>9323</v>
      </c>
    </row>
    <row r="8553" spans="1:1">
      <c r="A8553" s="266" t="s">
        <v>9324</v>
      </c>
    </row>
    <row r="8554" spans="1:1">
      <c r="A8554" s="266" t="s">
        <v>9325</v>
      </c>
    </row>
    <row r="8555" spans="1:1">
      <c r="A8555" s="266" t="s">
        <v>9326</v>
      </c>
    </row>
    <row r="8556" spans="1:1">
      <c r="A8556" s="266" t="s">
        <v>9327</v>
      </c>
    </row>
    <row r="8557" spans="1:1">
      <c r="A8557" s="266" t="s">
        <v>9328</v>
      </c>
    </row>
    <row r="8558" spans="1:1">
      <c r="A8558" s="266" t="s">
        <v>9329</v>
      </c>
    </row>
    <row r="8559" spans="1:1">
      <c r="A8559" s="266" t="s">
        <v>9330</v>
      </c>
    </row>
    <row r="8560" spans="1:1">
      <c r="A8560" s="266" t="s">
        <v>9331</v>
      </c>
    </row>
    <row r="8561" spans="1:1">
      <c r="A8561" s="266" t="s">
        <v>9332</v>
      </c>
    </row>
    <row r="8562" spans="1:1">
      <c r="A8562" s="266" t="s">
        <v>9333</v>
      </c>
    </row>
    <row r="8563" spans="1:1">
      <c r="A8563" s="266" t="s">
        <v>9334</v>
      </c>
    </row>
    <row r="8564" spans="1:1">
      <c r="A8564" s="266" t="s">
        <v>9335</v>
      </c>
    </row>
    <row r="8565" spans="1:1">
      <c r="A8565" s="266" t="s">
        <v>9336</v>
      </c>
    </row>
    <row r="8566" spans="1:1">
      <c r="A8566" s="266" t="s">
        <v>9337</v>
      </c>
    </row>
    <row r="8567" spans="1:1">
      <c r="A8567" s="266" t="s">
        <v>9338</v>
      </c>
    </row>
    <row r="8568" spans="1:1">
      <c r="A8568" s="266" t="s">
        <v>9339</v>
      </c>
    </row>
    <row r="8569" spans="1:1">
      <c r="A8569" s="266" t="s">
        <v>9340</v>
      </c>
    </row>
    <row r="8570" spans="1:1">
      <c r="A8570" s="266" t="s">
        <v>9341</v>
      </c>
    </row>
    <row r="8571" spans="1:1">
      <c r="A8571" s="266" t="s">
        <v>9342</v>
      </c>
    </row>
    <row r="8572" spans="1:1">
      <c r="A8572" s="266" t="s">
        <v>9343</v>
      </c>
    </row>
    <row r="8573" spans="1:1">
      <c r="A8573" s="266" t="s">
        <v>9344</v>
      </c>
    </row>
    <row r="8574" spans="1:1">
      <c r="A8574" s="266" t="s">
        <v>9345</v>
      </c>
    </row>
    <row r="8575" spans="1:1">
      <c r="A8575" s="266" t="s">
        <v>9346</v>
      </c>
    </row>
    <row r="8576" spans="1:1">
      <c r="A8576" s="266" t="s">
        <v>9347</v>
      </c>
    </row>
    <row r="8577" spans="1:1">
      <c r="A8577" s="266" t="s">
        <v>9348</v>
      </c>
    </row>
    <row r="8578" spans="1:1">
      <c r="A8578" s="266" t="s">
        <v>9349</v>
      </c>
    </row>
    <row r="8579" spans="1:1">
      <c r="A8579" s="266" t="s">
        <v>9350</v>
      </c>
    </row>
    <row r="8580" spans="1:1">
      <c r="A8580" s="266" t="s">
        <v>9351</v>
      </c>
    </row>
    <row r="8581" spans="1:1">
      <c r="A8581" s="266" t="s">
        <v>9352</v>
      </c>
    </row>
    <row r="8582" spans="1:1">
      <c r="A8582" s="266" t="s">
        <v>9353</v>
      </c>
    </row>
    <row r="8583" spans="1:1">
      <c r="A8583" s="266" t="s">
        <v>9354</v>
      </c>
    </row>
    <row r="8584" spans="1:1">
      <c r="A8584" s="266" t="s">
        <v>9355</v>
      </c>
    </row>
    <row r="8585" spans="1:1">
      <c r="A8585" s="266" t="s">
        <v>9356</v>
      </c>
    </row>
    <row r="8586" spans="1:1">
      <c r="A8586" s="266" t="s">
        <v>9357</v>
      </c>
    </row>
    <row r="8587" spans="1:1">
      <c r="A8587" s="266" t="s">
        <v>9358</v>
      </c>
    </row>
    <row r="8588" spans="1:1">
      <c r="A8588" s="266" t="s">
        <v>9359</v>
      </c>
    </row>
    <row r="8589" spans="1:1">
      <c r="A8589" s="266" t="s">
        <v>9360</v>
      </c>
    </row>
    <row r="8590" spans="1:1">
      <c r="A8590" s="266" t="s">
        <v>9361</v>
      </c>
    </row>
    <row r="8591" spans="1:1">
      <c r="A8591" s="266" t="s">
        <v>9362</v>
      </c>
    </row>
    <row r="8592" spans="1:1">
      <c r="A8592" s="266" t="s">
        <v>9363</v>
      </c>
    </row>
    <row r="8593" spans="1:1">
      <c r="A8593" s="266" t="s">
        <v>9364</v>
      </c>
    </row>
    <row r="8594" spans="1:1">
      <c r="A8594" s="266" t="s">
        <v>9365</v>
      </c>
    </row>
    <row r="8595" spans="1:1">
      <c r="A8595" s="266" t="s">
        <v>9366</v>
      </c>
    </row>
    <row r="8596" spans="1:1">
      <c r="A8596" s="266" t="s">
        <v>9367</v>
      </c>
    </row>
    <row r="8597" spans="1:1">
      <c r="A8597" s="266" t="s">
        <v>9368</v>
      </c>
    </row>
    <row r="8598" spans="1:1">
      <c r="A8598" s="266" t="s">
        <v>9369</v>
      </c>
    </row>
    <row r="8599" spans="1:1">
      <c r="A8599" s="266" t="s">
        <v>9370</v>
      </c>
    </row>
    <row r="8600" spans="1:1">
      <c r="A8600" s="266" t="s">
        <v>9371</v>
      </c>
    </row>
    <row r="8601" spans="1:1">
      <c r="A8601" s="266" t="s">
        <v>9372</v>
      </c>
    </row>
    <row r="8602" spans="1:1">
      <c r="A8602" s="266" t="s">
        <v>9373</v>
      </c>
    </row>
    <row r="8603" spans="1:1">
      <c r="A8603" s="266" t="s">
        <v>9374</v>
      </c>
    </row>
    <row r="8604" spans="1:1">
      <c r="A8604" s="266" t="s">
        <v>9375</v>
      </c>
    </row>
    <row r="8605" spans="1:1">
      <c r="A8605" s="266" t="s">
        <v>9376</v>
      </c>
    </row>
    <row r="8606" spans="1:1">
      <c r="A8606" s="266" t="s">
        <v>9377</v>
      </c>
    </row>
    <row r="8607" spans="1:1">
      <c r="A8607" s="266" t="s">
        <v>9378</v>
      </c>
    </row>
    <row r="8608" spans="1:1">
      <c r="A8608" s="266" t="s">
        <v>9379</v>
      </c>
    </row>
    <row r="8609" spans="1:1">
      <c r="A8609" s="837" t="s">
        <v>9380</v>
      </c>
    </row>
    <row r="8610" spans="1:1">
      <c r="A8610" s="266" t="s">
        <v>9381</v>
      </c>
    </row>
    <row r="8611" spans="1:1">
      <c r="A8611" s="837" t="s">
        <v>9382</v>
      </c>
    </row>
    <row r="8612" spans="1:1">
      <c r="A8612" s="837" t="s">
        <v>9383</v>
      </c>
    </row>
    <row r="8613" spans="1:1">
      <c r="A8613" s="266" t="s">
        <v>9384</v>
      </c>
    </row>
    <row r="8614" spans="1:1">
      <c r="A8614" s="837" t="s">
        <v>9385</v>
      </c>
    </row>
    <row r="8615" spans="1:1">
      <c r="A8615" s="266" t="s">
        <v>9386</v>
      </c>
    </row>
    <row r="8616" spans="1:1">
      <c r="A8616" s="266" t="s">
        <v>9387</v>
      </c>
    </row>
    <row r="8617" spans="1:1">
      <c r="A8617" s="266" t="s">
        <v>9388</v>
      </c>
    </row>
    <row r="8618" spans="1:1">
      <c r="A8618" s="266" t="s">
        <v>9389</v>
      </c>
    </row>
    <row r="8619" spans="1:1">
      <c r="A8619" s="266" t="s">
        <v>9390</v>
      </c>
    </row>
    <row r="8620" spans="1:1">
      <c r="A8620" s="266" t="s">
        <v>9391</v>
      </c>
    </row>
    <row r="8621" spans="1:1">
      <c r="A8621" s="266" t="s">
        <v>9392</v>
      </c>
    </row>
    <row r="8622" spans="1:1">
      <c r="A8622" s="266" t="s">
        <v>9393</v>
      </c>
    </row>
    <row r="8623" spans="1:1">
      <c r="A8623" s="266" t="s">
        <v>9394</v>
      </c>
    </row>
    <row r="8624" spans="1:1">
      <c r="A8624" s="266" t="s">
        <v>9395</v>
      </c>
    </row>
    <row r="8625" spans="1:1">
      <c r="A8625" s="266" t="s">
        <v>9396</v>
      </c>
    </row>
    <row r="8626" spans="1:1">
      <c r="A8626" s="266" t="s">
        <v>9397</v>
      </c>
    </row>
    <row r="8627" spans="1:1">
      <c r="A8627" s="266" t="s">
        <v>9398</v>
      </c>
    </row>
    <row r="8628" spans="1:1">
      <c r="A8628" s="266" t="s">
        <v>9399</v>
      </c>
    </row>
    <row r="8629" spans="1:1">
      <c r="A8629" s="266" t="s">
        <v>9400</v>
      </c>
    </row>
    <row r="8630" spans="1:1">
      <c r="A8630" s="266" t="s">
        <v>9401</v>
      </c>
    </row>
    <row r="8631" spans="1:1">
      <c r="A8631" s="837" t="s">
        <v>9402</v>
      </c>
    </row>
    <row r="8632" spans="1:1">
      <c r="A8632" s="266" t="s">
        <v>9403</v>
      </c>
    </row>
    <row r="8633" spans="1:1">
      <c r="A8633" s="266" t="s">
        <v>9404</v>
      </c>
    </row>
    <row r="8634" spans="1:1">
      <c r="A8634" s="837" t="s">
        <v>9405</v>
      </c>
    </row>
    <row r="8635" spans="1:1">
      <c r="A8635" s="266" t="s">
        <v>9406</v>
      </c>
    </row>
    <row r="8636" spans="1:1">
      <c r="A8636" s="837" t="s">
        <v>9407</v>
      </c>
    </row>
    <row r="8637" spans="1:1">
      <c r="A8637" s="266" t="s">
        <v>9408</v>
      </c>
    </row>
    <row r="8638" spans="1:1">
      <c r="A8638" s="266" t="s">
        <v>9409</v>
      </c>
    </row>
    <row r="8639" spans="1:1">
      <c r="A8639" s="837" t="s">
        <v>9410</v>
      </c>
    </row>
    <row r="8640" spans="1:1">
      <c r="A8640" s="266" t="s">
        <v>9411</v>
      </c>
    </row>
    <row r="8641" spans="1:1">
      <c r="A8641" s="837" t="s">
        <v>9412</v>
      </c>
    </row>
    <row r="8642" spans="1:1">
      <c r="A8642" s="266" t="s">
        <v>9413</v>
      </c>
    </row>
    <row r="8643" spans="1:1">
      <c r="A8643" s="266" t="s">
        <v>9414</v>
      </c>
    </row>
    <row r="8644" spans="1:1">
      <c r="A8644" s="837" t="s">
        <v>9415</v>
      </c>
    </row>
    <row r="8645" spans="1:1">
      <c r="A8645" s="266" t="s">
        <v>9416</v>
      </c>
    </row>
    <row r="8646" spans="1:1">
      <c r="A8646" s="266" t="s">
        <v>9417</v>
      </c>
    </row>
    <row r="8647" spans="1:1">
      <c r="A8647" s="266" t="s">
        <v>9418</v>
      </c>
    </row>
    <row r="8648" spans="1:1">
      <c r="A8648" s="266" t="s">
        <v>9419</v>
      </c>
    </row>
    <row r="8649" spans="1:1">
      <c r="A8649" s="266" t="s">
        <v>9420</v>
      </c>
    </row>
    <row r="8650" spans="1:1">
      <c r="A8650" s="266" t="s">
        <v>9421</v>
      </c>
    </row>
    <row r="8651" spans="1:1">
      <c r="A8651" s="266" t="s">
        <v>9422</v>
      </c>
    </row>
    <row r="8652" spans="1:1">
      <c r="A8652" s="266" t="s">
        <v>9423</v>
      </c>
    </row>
    <row r="8653" spans="1:1">
      <c r="A8653" s="266" t="s">
        <v>9424</v>
      </c>
    </row>
    <row r="8654" spans="1:1">
      <c r="A8654" s="266" t="s">
        <v>9425</v>
      </c>
    </row>
    <row r="8655" spans="1:1">
      <c r="A8655" s="266" t="s">
        <v>9426</v>
      </c>
    </row>
    <row r="8656" spans="1:1">
      <c r="A8656" s="837" t="s">
        <v>9427</v>
      </c>
    </row>
    <row r="8657" spans="1:1">
      <c r="A8657" s="266" t="s">
        <v>9428</v>
      </c>
    </row>
    <row r="8658" spans="1:1">
      <c r="A8658" s="266" t="s">
        <v>9429</v>
      </c>
    </row>
    <row r="8659" spans="1:1">
      <c r="A8659" s="837" t="s">
        <v>9430</v>
      </c>
    </row>
    <row r="8660" spans="1:1">
      <c r="A8660" s="837" t="s">
        <v>9431</v>
      </c>
    </row>
    <row r="8661" spans="1:1">
      <c r="A8661" s="837" t="s">
        <v>9432</v>
      </c>
    </row>
    <row r="8662" spans="1:1">
      <c r="A8662" s="266" t="s">
        <v>9433</v>
      </c>
    </row>
    <row r="8663" spans="1:1">
      <c r="A8663" s="266" t="s">
        <v>9434</v>
      </c>
    </row>
    <row r="8664" spans="1:1">
      <c r="A8664" s="837" t="s">
        <v>9435</v>
      </c>
    </row>
    <row r="8665" spans="1:1">
      <c r="A8665" s="266" t="s">
        <v>9436</v>
      </c>
    </row>
    <row r="8666" spans="1:1">
      <c r="A8666" s="266" t="s">
        <v>9437</v>
      </c>
    </row>
    <row r="8667" spans="1:1">
      <c r="A8667" s="266" t="s">
        <v>9438</v>
      </c>
    </row>
    <row r="8668" spans="1:1">
      <c r="A8668" s="266" t="s">
        <v>9439</v>
      </c>
    </row>
    <row r="8669" spans="1:1">
      <c r="A8669" s="266" t="s">
        <v>9440</v>
      </c>
    </row>
    <row r="8670" spans="1:1">
      <c r="A8670" s="266" t="s">
        <v>9441</v>
      </c>
    </row>
    <row r="8671" spans="1:1">
      <c r="A8671" s="837" t="s">
        <v>9442</v>
      </c>
    </row>
    <row r="8672" spans="1:1">
      <c r="A8672" s="266" t="s">
        <v>9443</v>
      </c>
    </row>
    <row r="8673" spans="1:1">
      <c r="A8673" s="266" t="s">
        <v>9444</v>
      </c>
    </row>
    <row r="8674" spans="1:1">
      <c r="A8674" s="837" t="s">
        <v>9445</v>
      </c>
    </row>
    <row r="8675" spans="1:1">
      <c r="A8675" s="837" t="s">
        <v>9446</v>
      </c>
    </row>
    <row r="8676" spans="1:1">
      <c r="A8676" s="837" t="s">
        <v>9447</v>
      </c>
    </row>
    <row r="8677" spans="1:1">
      <c r="A8677" s="266" t="s">
        <v>9448</v>
      </c>
    </row>
    <row r="8678" spans="1:1">
      <c r="A8678" s="266" t="s">
        <v>9449</v>
      </c>
    </row>
    <row r="8679" spans="1:1">
      <c r="A8679" s="837" t="s">
        <v>9450</v>
      </c>
    </row>
    <row r="8680" spans="1:1">
      <c r="A8680" s="266" t="s">
        <v>9451</v>
      </c>
    </row>
    <row r="8681" spans="1:1">
      <c r="A8681" s="266" t="s">
        <v>9452</v>
      </c>
    </row>
    <row r="8682" spans="1:1">
      <c r="A8682" s="266" t="s">
        <v>9453</v>
      </c>
    </row>
    <row r="8683" spans="1:1">
      <c r="A8683" s="266" t="s">
        <v>9454</v>
      </c>
    </row>
    <row r="8684" spans="1:1">
      <c r="A8684" s="266" t="s">
        <v>9455</v>
      </c>
    </row>
    <row r="8685" spans="1:1">
      <c r="A8685" s="266" t="s">
        <v>9456</v>
      </c>
    </row>
    <row r="8686" spans="1:1">
      <c r="A8686" s="837" t="s">
        <v>9457</v>
      </c>
    </row>
    <row r="8687" spans="1:1">
      <c r="A8687" s="266" t="s">
        <v>9458</v>
      </c>
    </row>
    <row r="8688" spans="1:1">
      <c r="A8688" s="266" t="s">
        <v>9459</v>
      </c>
    </row>
    <row r="8689" spans="1:1">
      <c r="A8689" s="837" t="s">
        <v>9460</v>
      </c>
    </row>
    <row r="8690" spans="1:1">
      <c r="A8690" s="266" t="s">
        <v>9461</v>
      </c>
    </row>
    <row r="8691" spans="1:1">
      <c r="A8691" s="266" t="s">
        <v>9462</v>
      </c>
    </row>
    <row r="8692" spans="1:1">
      <c r="A8692" s="266" t="s">
        <v>9463</v>
      </c>
    </row>
    <row r="8693" spans="1:1">
      <c r="A8693" s="266" t="s">
        <v>9464</v>
      </c>
    </row>
    <row r="8694" spans="1:1">
      <c r="A8694" s="266" t="s">
        <v>9465</v>
      </c>
    </row>
    <row r="8695" spans="1:1">
      <c r="A8695" s="837" t="s">
        <v>9466</v>
      </c>
    </row>
    <row r="8696" spans="1:1">
      <c r="A8696" s="837" t="s">
        <v>9467</v>
      </c>
    </row>
    <row r="8697" spans="1:1">
      <c r="A8697" s="266" t="s">
        <v>9468</v>
      </c>
    </row>
    <row r="8698" spans="1:1">
      <c r="A8698" s="266" t="s">
        <v>9469</v>
      </c>
    </row>
    <row r="8699" spans="1:1">
      <c r="A8699" s="837" t="s">
        <v>9470</v>
      </c>
    </row>
    <row r="8700" spans="1:1">
      <c r="A8700" s="837" t="s">
        <v>9471</v>
      </c>
    </row>
    <row r="8701" spans="1:1">
      <c r="A8701" s="837" t="s">
        <v>9472</v>
      </c>
    </row>
    <row r="8702" spans="1:1">
      <c r="A8702" s="837" t="s">
        <v>9473</v>
      </c>
    </row>
    <row r="8703" spans="1:1">
      <c r="A8703" s="837" t="s">
        <v>9474</v>
      </c>
    </row>
    <row r="8704" spans="1:1">
      <c r="A8704" s="837" t="s">
        <v>9475</v>
      </c>
    </row>
    <row r="8705" spans="1:2">
      <c r="A8705" s="266" t="s">
        <v>9476</v>
      </c>
    </row>
    <row r="8706" spans="1:2">
      <c r="A8706" s="266" t="s">
        <v>9477</v>
      </c>
    </row>
    <row r="8707" spans="1:2">
      <c r="A8707" s="266" t="s">
        <v>9478</v>
      </c>
    </row>
    <row r="8708" spans="1:2">
      <c r="A8708" s="266" t="s">
        <v>9479</v>
      </c>
    </row>
    <row r="8709" spans="1:2">
      <c r="A8709" s="837" t="s">
        <v>9480</v>
      </c>
    </row>
    <row r="8710" spans="1:2">
      <c r="A8710" s="837" t="s">
        <v>9481</v>
      </c>
    </row>
    <row r="8711" spans="1:2">
      <c r="A8711" s="837" t="s">
        <v>9482</v>
      </c>
    </row>
    <row r="8712" spans="1:2">
      <c r="A8712" s="266" t="s">
        <v>9483</v>
      </c>
    </row>
    <row r="8713" spans="1:2">
      <c r="A8713" s="266" t="s">
        <v>9484</v>
      </c>
    </row>
    <row r="8714" spans="1:2">
      <c r="A8714" s="266" t="s">
        <v>9485</v>
      </c>
    </row>
    <row r="8715" spans="1:2" s="266" customFormat="1">
      <c r="A8715" s="266" t="s">
        <v>9486</v>
      </c>
      <c r="B8715" s="831"/>
    </row>
    <row r="8716" spans="1:2">
      <c r="A8716" s="266" t="s">
        <v>9487</v>
      </c>
    </row>
    <row r="8717" spans="1:2">
      <c r="A8717" s="266" t="s">
        <v>9488</v>
      </c>
    </row>
    <row r="8718" spans="1:2">
      <c r="A8718" s="837" t="s">
        <v>9489</v>
      </c>
    </row>
    <row r="8719" spans="1:2" s="266" customFormat="1">
      <c r="A8719" s="266" t="s">
        <v>9490</v>
      </c>
      <c r="B8719" s="831"/>
    </row>
    <row r="8720" spans="1:2">
      <c r="A8720" s="266" t="s">
        <v>9491</v>
      </c>
    </row>
    <row r="8721" spans="1:2">
      <c r="A8721" s="838" t="s">
        <v>1084</v>
      </c>
    </row>
    <row r="8722" spans="1:2">
      <c r="A8722" s="266" t="s">
        <v>9492</v>
      </c>
    </row>
    <row r="8723" spans="1:2" s="266" customFormat="1">
      <c r="A8723" s="266" t="s">
        <v>9493</v>
      </c>
      <c r="B8723" s="831"/>
    </row>
    <row r="8724" spans="1:2">
      <c r="A8724" s="266" t="s">
        <v>9494</v>
      </c>
    </row>
    <row r="8725" spans="1:2">
      <c r="A8725" s="266" t="s">
        <v>9495</v>
      </c>
    </row>
    <row r="8726" spans="1:2">
      <c r="A8726" s="266" t="s">
        <v>9496</v>
      </c>
    </row>
    <row r="8727" spans="1:2" s="266" customFormat="1">
      <c r="A8727" s="837" t="s">
        <v>9497</v>
      </c>
      <c r="B8727" s="831"/>
    </row>
    <row r="8728" spans="1:2">
      <c r="A8728" s="266" t="s">
        <v>9498</v>
      </c>
    </row>
    <row r="8729" spans="1:2">
      <c r="A8729" s="268" t="s">
        <v>9499</v>
      </c>
    </row>
    <row r="8730" spans="1:2">
      <c r="A8730" s="266" t="s">
        <v>9500</v>
      </c>
    </row>
    <row r="8731" spans="1:2" s="266" customFormat="1">
      <c r="A8731" s="266" t="s">
        <v>9501</v>
      </c>
      <c r="B8731" s="831"/>
    </row>
    <row r="8732" spans="1:2">
      <c r="A8732" s="266" t="s">
        <v>9502</v>
      </c>
    </row>
    <row r="8733" spans="1:2">
      <c r="A8733" s="268" t="s">
        <v>9503</v>
      </c>
    </row>
    <row r="8734" spans="1:2">
      <c r="A8734" s="266" t="s">
        <v>9504</v>
      </c>
    </row>
    <row r="8735" spans="1:2" s="266" customFormat="1">
      <c r="A8735" s="266" t="s">
        <v>9505</v>
      </c>
      <c r="B8735" s="831"/>
    </row>
    <row r="8736" spans="1:2">
      <c r="A8736" s="266" t="s">
        <v>9506</v>
      </c>
    </row>
    <row r="8737" spans="1:2">
      <c r="A8737" s="268" t="s">
        <v>9507</v>
      </c>
    </row>
    <row r="8738" spans="1:2">
      <c r="A8738" s="266" t="s">
        <v>9508</v>
      </c>
    </row>
    <row r="8739" spans="1:2" s="266" customFormat="1">
      <c r="A8739" s="266" t="s">
        <v>9509</v>
      </c>
      <c r="B8739" s="831"/>
    </row>
    <row r="8740" spans="1:2">
      <c r="A8740" s="266" t="s">
        <v>9510</v>
      </c>
    </row>
    <row r="8741" spans="1:2">
      <c r="A8741" s="268" t="s">
        <v>9511</v>
      </c>
    </row>
    <row r="8742" spans="1:2">
      <c r="A8742" s="266" t="s">
        <v>9512</v>
      </c>
    </row>
    <row r="8743" spans="1:2" s="266" customFormat="1">
      <c r="A8743" s="266" t="s">
        <v>9513</v>
      </c>
      <c r="B8743" s="831"/>
    </row>
    <row r="8744" spans="1:2">
      <c r="A8744" s="266" t="s">
        <v>9514</v>
      </c>
    </row>
    <row r="8745" spans="1:2">
      <c r="A8745" s="268" t="s">
        <v>9515</v>
      </c>
    </row>
    <row r="8746" spans="1:2">
      <c r="A8746" s="266" t="s">
        <v>9516</v>
      </c>
    </row>
    <row r="8747" spans="1:2" s="266" customFormat="1">
      <c r="A8747" s="266" t="s">
        <v>9517</v>
      </c>
      <c r="B8747" s="831"/>
    </row>
    <row r="8748" spans="1:2">
      <c r="A8748" s="837" t="s">
        <v>9518</v>
      </c>
    </row>
    <row r="8749" spans="1:2">
      <c r="A8749" s="268" t="s">
        <v>9519</v>
      </c>
    </row>
    <row r="8750" spans="1:2">
      <c r="A8750" s="266" t="s">
        <v>9520</v>
      </c>
    </row>
    <row r="8751" spans="1:2" s="266" customFormat="1">
      <c r="A8751" s="266" t="s">
        <v>9521</v>
      </c>
      <c r="B8751" s="831"/>
    </row>
    <row r="8752" spans="1:2">
      <c r="A8752" s="266" t="s">
        <v>9522</v>
      </c>
    </row>
    <row r="8753" spans="1:2">
      <c r="A8753" s="268" t="s">
        <v>9523</v>
      </c>
    </row>
    <row r="8754" spans="1:2">
      <c r="A8754" s="266" t="s">
        <v>9524</v>
      </c>
    </row>
    <row r="8755" spans="1:2" s="266" customFormat="1">
      <c r="A8755" s="266" t="s">
        <v>9525</v>
      </c>
      <c r="B8755" s="831"/>
    </row>
    <row r="8756" spans="1:2">
      <c r="A8756" s="266" t="s">
        <v>9526</v>
      </c>
    </row>
    <row r="8757" spans="1:2">
      <c r="A8757" s="268" t="s">
        <v>9527</v>
      </c>
    </row>
    <row r="8758" spans="1:2">
      <c r="A8758" s="266" t="s">
        <v>9528</v>
      </c>
    </row>
    <row r="8759" spans="1:2" s="266" customFormat="1">
      <c r="A8759" s="266" t="s">
        <v>9529</v>
      </c>
      <c r="B8759" s="831"/>
    </row>
    <row r="8760" spans="1:2">
      <c r="A8760" s="266" t="s">
        <v>9530</v>
      </c>
    </row>
    <row r="8761" spans="1:2">
      <c r="A8761" s="268" t="s">
        <v>9531</v>
      </c>
    </row>
    <row r="8762" spans="1:2">
      <c r="A8762" s="266" t="s">
        <v>9532</v>
      </c>
    </row>
    <row r="8763" spans="1:2" s="266" customFormat="1">
      <c r="A8763" s="266" t="s">
        <v>9533</v>
      </c>
      <c r="B8763" s="831"/>
    </row>
    <row r="8764" spans="1:2">
      <c r="A8764" s="266" t="s">
        <v>9534</v>
      </c>
    </row>
    <row r="8765" spans="1:2">
      <c r="A8765" s="268" t="s">
        <v>9535</v>
      </c>
    </row>
    <row r="8766" spans="1:2">
      <c r="A8766" s="266" t="s">
        <v>9536</v>
      </c>
    </row>
    <row r="8767" spans="1:2" s="266" customFormat="1">
      <c r="A8767" s="266" t="s">
        <v>9537</v>
      </c>
      <c r="B8767" s="831"/>
    </row>
    <row r="8768" spans="1:2">
      <c r="A8768" s="266" t="s">
        <v>9538</v>
      </c>
    </row>
    <row r="8769" spans="1:2">
      <c r="A8769" s="268" t="s">
        <v>9539</v>
      </c>
    </row>
    <row r="8770" spans="1:2">
      <c r="A8770" s="266" t="s">
        <v>9540</v>
      </c>
    </row>
    <row r="8771" spans="1:2" s="266" customFormat="1">
      <c r="A8771" s="266" t="s">
        <v>9541</v>
      </c>
      <c r="B8771" s="831"/>
    </row>
    <row r="8772" spans="1:2">
      <c r="A8772" s="266" t="s">
        <v>9542</v>
      </c>
    </row>
    <row r="8773" spans="1:2">
      <c r="A8773" s="268" t="s">
        <v>9543</v>
      </c>
    </row>
    <row r="8774" spans="1:2">
      <c r="A8774" s="266" t="s">
        <v>9544</v>
      </c>
    </row>
    <row r="8775" spans="1:2" s="266" customFormat="1">
      <c r="A8775" s="266" t="s">
        <v>9545</v>
      </c>
      <c r="B8775" s="831"/>
    </row>
    <row r="8776" spans="1:2">
      <c r="A8776" s="266" t="s">
        <v>9546</v>
      </c>
    </row>
    <row r="8777" spans="1:2">
      <c r="A8777" s="268" t="s">
        <v>9547</v>
      </c>
    </row>
    <row r="8778" spans="1:2">
      <c r="A8778" s="266" t="s">
        <v>9548</v>
      </c>
    </row>
    <row r="8779" spans="1:2" s="266" customFormat="1">
      <c r="A8779" s="266" t="s">
        <v>9549</v>
      </c>
      <c r="B8779" s="831"/>
    </row>
    <row r="8780" spans="1:2">
      <c r="A8780" s="266" t="s">
        <v>9550</v>
      </c>
    </row>
    <row r="8781" spans="1:2">
      <c r="A8781" s="268" t="s">
        <v>9551</v>
      </c>
    </row>
    <row r="8782" spans="1:2">
      <c r="A8782" s="266" t="s">
        <v>9552</v>
      </c>
    </row>
    <row r="8783" spans="1:2" s="266" customFormat="1">
      <c r="A8783" s="266" t="s">
        <v>9553</v>
      </c>
      <c r="B8783" s="831"/>
    </row>
    <row r="8784" spans="1:2">
      <c r="A8784" s="266" t="s">
        <v>9554</v>
      </c>
    </row>
    <row r="8785" spans="1:2">
      <c r="A8785" s="268" t="s">
        <v>9555</v>
      </c>
    </row>
    <row r="8786" spans="1:2">
      <c r="A8786" s="266" t="s">
        <v>9556</v>
      </c>
    </row>
    <row r="8787" spans="1:2" s="266" customFormat="1">
      <c r="A8787" s="266" t="s">
        <v>9557</v>
      </c>
      <c r="B8787" s="831"/>
    </row>
    <row r="8788" spans="1:2">
      <c r="A8788" s="266" t="s">
        <v>9558</v>
      </c>
    </row>
    <row r="8789" spans="1:2">
      <c r="A8789" s="268" t="s">
        <v>9559</v>
      </c>
    </row>
    <row r="8790" spans="1:2">
      <c r="A8790" s="266" t="s">
        <v>9560</v>
      </c>
    </row>
    <row r="8791" spans="1:2">
      <c r="A8791" s="266" t="s">
        <v>9561</v>
      </c>
    </row>
    <row r="8792" spans="1:2">
      <c r="A8792" s="266" t="s">
        <v>9562</v>
      </c>
    </row>
    <row r="8793" spans="1:2">
      <c r="A8793" s="268" t="s">
        <v>9563</v>
      </c>
    </row>
    <row r="8794" spans="1:2">
      <c r="A8794" s="266" t="s">
        <v>9564</v>
      </c>
    </row>
    <row r="8795" spans="1:2">
      <c r="A8795" s="837" t="s">
        <v>9565</v>
      </c>
    </row>
    <row r="8796" spans="1:2">
      <c r="A8796" s="266" t="s">
        <v>9566</v>
      </c>
    </row>
    <row r="8797" spans="1:2">
      <c r="A8797" s="268" t="s">
        <v>9567</v>
      </c>
    </row>
    <row r="8798" spans="1:2">
      <c r="A8798" s="266" t="s">
        <v>9568</v>
      </c>
    </row>
    <row r="8799" spans="1:2">
      <c r="A8799" s="266" t="s">
        <v>9569</v>
      </c>
    </row>
    <row r="8800" spans="1:2">
      <c r="A8800" s="266" t="s">
        <v>9570</v>
      </c>
    </row>
    <row r="8801" spans="1:1">
      <c r="A8801" s="268" t="s">
        <v>9571</v>
      </c>
    </row>
    <row r="8802" spans="1:1">
      <c r="A8802" s="266" t="s">
        <v>9572</v>
      </c>
    </row>
    <row r="8803" spans="1:1">
      <c r="A8803" s="266" t="s">
        <v>9573</v>
      </c>
    </row>
    <row r="8804" spans="1:1">
      <c r="A8804" s="266" t="s">
        <v>9574</v>
      </c>
    </row>
    <row r="8805" spans="1:1">
      <c r="A8805" s="266" t="s">
        <v>9575</v>
      </c>
    </row>
    <row r="8806" spans="1:1">
      <c r="A8806" s="268" t="s">
        <v>9576</v>
      </c>
    </row>
    <row r="8807" spans="1:1">
      <c r="A8807" s="268" t="s">
        <v>9577</v>
      </c>
    </row>
    <row r="8808" spans="1:1">
      <c r="A8808" s="266" t="s">
        <v>9578</v>
      </c>
    </row>
    <row r="8809" spans="1:1">
      <c r="A8809" s="268" t="s">
        <v>9579</v>
      </c>
    </row>
    <row r="8810" spans="1:1">
      <c r="A8810" s="838" t="s">
        <v>1084</v>
      </c>
    </row>
    <row r="8811" spans="1:1">
      <c r="A8811" s="266" t="s">
        <v>9580</v>
      </c>
    </row>
    <row r="8812" spans="1:1">
      <c r="A8812" s="266" t="s">
        <v>9581</v>
      </c>
    </row>
    <row r="8813" spans="1:1">
      <c r="A8813" s="266" t="s">
        <v>9582</v>
      </c>
    </row>
    <row r="8814" spans="1:1">
      <c r="A8814" s="266" t="s">
        <v>9583</v>
      </c>
    </row>
    <row r="8815" spans="1:1">
      <c r="A8815" s="266" t="s">
        <v>9584</v>
      </c>
    </row>
    <row r="8816" spans="1:1">
      <c r="A8816" s="266" t="s">
        <v>9585</v>
      </c>
    </row>
    <row r="8817" spans="1:1">
      <c r="A8817" s="266" t="s">
        <v>9586</v>
      </c>
    </row>
    <row r="8818" spans="1:1">
      <c r="A8818" s="266" t="s">
        <v>9587</v>
      </c>
    </row>
    <row r="8819" spans="1:1">
      <c r="A8819" s="266" t="s">
        <v>9588</v>
      </c>
    </row>
    <row r="8820" spans="1:1">
      <c r="A8820" s="266" t="s">
        <v>9589</v>
      </c>
    </row>
    <row r="8821" spans="1:1">
      <c r="A8821" s="266" t="s">
        <v>9590</v>
      </c>
    </row>
    <row r="8822" spans="1:1">
      <c r="A8822" s="266" t="s">
        <v>9591</v>
      </c>
    </row>
    <row r="8823" spans="1:1">
      <c r="A8823" s="266" t="s">
        <v>9592</v>
      </c>
    </row>
    <row r="8824" spans="1:1">
      <c r="A8824" s="266" t="s">
        <v>9593</v>
      </c>
    </row>
    <row r="8825" spans="1:1">
      <c r="A8825" s="266" t="s">
        <v>9594</v>
      </c>
    </row>
    <row r="8826" spans="1:1">
      <c r="A8826" s="266" t="s">
        <v>9595</v>
      </c>
    </row>
    <row r="8827" spans="1:1">
      <c r="A8827" s="266" t="s">
        <v>9596</v>
      </c>
    </row>
    <row r="8828" spans="1:1">
      <c r="A8828" s="266" t="s">
        <v>9597</v>
      </c>
    </row>
    <row r="8829" spans="1:1">
      <c r="A8829" s="266" t="s">
        <v>9598</v>
      </c>
    </row>
    <row r="8830" spans="1:1">
      <c r="A8830" s="266" t="s">
        <v>9599</v>
      </c>
    </row>
    <row r="8831" spans="1:1">
      <c r="A8831" s="837" t="s">
        <v>9600</v>
      </c>
    </row>
    <row r="8832" spans="1:1">
      <c r="A8832" s="266" t="s">
        <v>9601</v>
      </c>
    </row>
    <row r="8833" spans="1:1">
      <c r="A8833" s="266" t="s">
        <v>9602</v>
      </c>
    </row>
    <row r="8834" spans="1:1">
      <c r="A8834" s="266" t="s">
        <v>9603</v>
      </c>
    </row>
    <row r="8835" spans="1:1">
      <c r="A8835" s="266" t="s">
        <v>9604</v>
      </c>
    </row>
    <row r="8836" spans="1:1">
      <c r="A8836" s="266" t="s">
        <v>9605</v>
      </c>
    </row>
    <row r="8837" spans="1:1">
      <c r="A8837" s="266" t="s">
        <v>9606</v>
      </c>
    </row>
    <row r="8838" spans="1:1">
      <c r="A8838" s="266" t="s">
        <v>9607</v>
      </c>
    </row>
    <row r="8839" spans="1:1">
      <c r="A8839" s="266" t="s">
        <v>9608</v>
      </c>
    </row>
    <row r="8840" spans="1:1">
      <c r="A8840" s="266" t="s">
        <v>9609</v>
      </c>
    </row>
    <row r="8841" spans="1:1">
      <c r="A8841" s="266" t="s">
        <v>9610</v>
      </c>
    </row>
    <row r="8842" spans="1:1">
      <c r="A8842" s="266" t="s">
        <v>9611</v>
      </c>
    </row>
    <row r="8843" spans="1:1">
      <c r="A8843" s="266" t="s">
        <v>9612</v>
      </c>
    </row>
    <row r="8844" spans="1:1">
      <c r="A8844" s="266" t="s">
        <v>9613</v>
      </c>
    </row>
    <row r="8845" spans="1:1">
      <c r="A8845" s="266" t="s">
        <v>9614</v>
      </c>
    </row>
    <row r="8846" spans="1:1">
      <c r="A8846" s="266" t="s">
        <v>9615</v>
      </c>
    </row>
    <row r="8847" spans="1:1">
      <c r="A8847" s="266" t="s">
        <v>9616</v>
      </c>
    </row>
    <row r="8848" spans="1:1">
      <c r="A8848" s="266" t="s">
        <v>9617</v>
      </c>
    </row>
    <row r="8849" spans="1:1">
      <c r="A8849" s="266" t="s">
        <v>9618</v>
      </c>
    </row>
    <row r="8850" spans="1:1">
      <c r="A8850" s="266" t="s">
        <v>9619</v>
      </c>
    </row>
    <row r="8851" spans="1:1">
      <c r="A8851" s="266" t="s">
        <v>9620</v>
      </c>
    </row>
    <row r="8852" spans="1:1">
      <c r="A8852" s="266" t="s">
        <v>9621</v>
      </c>
    </row>
    <row r="8853" spans="1:1">
      <c r="A8853" s="266" t="s">
        <v>9622</v>
      </c>
    </row>
    <row r="8854" spans="1:1">
      <c r="A8854" s="266" t="s">
        <v>9623</v>
      </c>
    </row>
    <row r="8855" spans="1:1">
      <c r="A8855" s="266" t="s">
        <v>9624</v>
      </c>
    </row>
    <row r="8856" spans="1:1">
      <c r="A8856" s="266" t="s">
        <v>9625</v>
      </c>
    </row>
    <row r="8857" spans="1:1">
      <c r="A8857" s="266" t="s">
        <v>9626</v>
      </c>
    </row>
    <row r="8858" spans="1:1">
      <c r="A8858" s="266" t="s">
        <v>9627</v>
      </c>
    </row>
    <row r="8859" spans="1:1">
      <c r="A8859" s="266" t="s">
        <v>9628</v>
      </c>
    </row>
    <row r="8860" spans="1:1">
      <c r="A8860" s="266" t="s">
        <v>9629</v>
      </c>
    </row>
    <row r="8861" spans="1:1">
      <c r="A8861" s="266" t="s">
        <v>9630</v>
      </c>
    </row>
    <row r="8862" spans="1:1">
      <c r="A8862" s="266" t="s">
        <v>9631</v>
      </c>
    </row>
    <row r="8863" spans="1:1">
      <c r="A8863" s="266" t="s">
        <v>9632</v>
      </c>
    </row>
    <row r="8864" spans="1:1">
      <c r="A8864" s="266" t="s">
        <v>9633</v>
      </c>
    </row>
    <row r="8865" spans="1:1">
      <c r="A8865" s="266" t="s">
        <v>9634</v>
      </c>
    </row>
    <row r="8866" spans="1:1">
      <c r="A8866" s="266" t="s">
        <v>9635</v>
      </c>
    </row>
    <row r="8867" spans="1:1">
      <c r="A8867" s="266" t="s">
        <v>9636</v>
      </c>
    </row>
    <row r="8868" spans="1:1">
      <c r="A8868" s="837" t="s">
        <v>9637</v>
      </c>
    </row>
    <row r="8869" spans="1:1">
      <c r="A8869" s="266" t="s">
        <v>9638</v>
      </c>
    </row>
    <row r="8870" spans="1:1">
      <c r="A8870" s="266" t="s">
        <v>9639</v>
      </c>
    </row>
    <row r="8871" spans="1:1">
      <c r="A8871" s="266" t="s">
        <v>9640</v>
      </c>
    </row>
    <row r="8872" spans="1:1">
      <c r="A8872" s="266" t="s">
        <v>9641</v>
      </c>
    </row>
    <row r="8873" spans="1:1">
      <c r="A8873" s="266" t="s">
        <v>9642</v>
      </c>
    </row>
    <row r="8874" spans="1:1">
      <c r="A8874" s="266" t="s">
        <v>9643</v>
      </c>
    </row>
    <row r="8875" spans="1:1">
      <c r="A8875" s="266" t="s">
        <v>9644</v>
      </c>
    </row>
    <row r="8876" spans="1:1">
      <c r="A8876" s="266" t="s">
        <v>9645</v>
      </c>
    </row>
    <row r="8877" spans="1:1">
      <c r="A8877" s="266" t="s">
        <v>9646</v>
      </c>
    </row>
    <row r="8878" spans="1:1">
      <c r="A8878" s="266" t="s">
        <v>9647</v>
      </c>
    </row>
    <row r="8879" spans="1:1">
      <c r="A8879" s="266" t="s">
        <v>9648</v>
      </c>
    </row>
    <row r="8880" spans="1:1">
      <c r="A8880" s="266" t="s">
        <v>9649</v>
      </c>
    </row>
    <row r="8881" spans="1:1">
      <c r="A8881" s="266" t="s">
        <v>9650</v>
      </c>
    </row>
    <row r="8882" spans="1:1">
      <c r="A8882" s="266" t="s">
        <v>9651</v>
      </c>
    </row>
    <row r="8883" spans="1:1">
      <c r="A8883" s="266" t="s">
        <v>9652</v>
      </c>
    </row>
    <row r="8884" spans="1:1">
      <c r="A8884" s="266" t="s">
        <v>9653</v>
      </c>
    </row>
    <row r="8885" spans="1:1">
      <c r="A8885" s="266" t="s">
        <v>9654</v>
      </c>
    </row>
    <row r="8886" spans="1:1">
      <c r="A8886" s="266" t="s">
        <v>9655</v>
      </c>
    </row>
    <row r="8887" spans="1:1">
      <c r="A8887" s="266" t="s">
        <v>9656</v>
      </c>
    </row>
    <row r="8888" spans="1:1">
      <c r="A8888" s="266" t="s">
        <v>9657</v>
      </c>
    </row>
    <row r="8889" spans="1:1">
      <c r="A8889" s="266" t="s">
        <v>9658</v>
      </c>
    </row>
    <row r="8890" spans="1:1">
      <c r="A8890" s="266" t="s">
        <v>9659</v>
      </c>
    </row>
    <row r="8891" spans="1:1">
      <c r="A8891" s="266" t="s">
        <v>9660</v>
      </c>
    </row>
    <row r="8892" spans="1:1">
      <c r="A8892" s="266" t="s">
        <v>9661</v>
      </c>
    </row>
    <row r="8893" spans="1:1">
      <c r="A8893" s="266" t="s">
        <v>9662</v>
      </c>
    </row>
    <row r="8894" spans="1:1">
      <c r="A8894" s="266" t="s">
        <v>9663</v>
      </c>
    </row>
    <row r="8895" spans="1:1">
      <c r="A8895" s="266" t="s">
        <v>9664</v>
      </c>
    </row>
    <row r="8896" spans="1:1">
      <c r="A8896" s="266" t="s">
        <v>9665</v>
      </c>
    </row>
    <row r="8897" spans="1:1">
      <c r="A8897" s="266" t="s">
        <v>9666</v>
      </c>
    </row>
    <row r="8898" spans="1:1">
      <c r="A8898" s="837" t="s">
        <v>9667</v>
      </c>
    </row>
    <row r="8899" spans="1:1">
      <c r="A8899" s="266" t="s">
        <v>9668</v>
      </c>
    </row>
    <row r="8900" spans="1:1">
      <c r="A8900" s="266" t="s">
        <v>9669</v>
      </c>
    </row>
    <row r="8901" spans="1:1">
      <c r="A8901" s="266" t="s">
        <v>9670</v>
      </c>
    </row>
    <row r="8902" spans="1:1">
      <c r="A8902" s="266" t="s">
        <v>9671</v>
      </c>
    </row>
    <row r="8903" spans="1:1">
      <c r="A8903" s="266" t="s">
        <v>9672</v>
      </c>
    </row>
    <row r="8904" spans="1:1">
      <c r="A8904" s="266" t="s">
        <v>9673</v>
      </c>
    </row>
    <row r="8905" spans="1:1">
      <c r="A8905" s="266" t="s">
        <v>9674</v>
      </c>
    </row>
    <row r="8906" spans="1:1">
      <c r="A8906" s="266" t="s">
        <v>9675</v>
      </c>
    </row>
    <row r="8907" spans="1:1">
      <c r="A8907" s="266" t="s">
        <v>9676</v>
      </c>
    </row>
    <row r="8908" spans="1:1">
      <c r="A8908" s="266" t="s">
        <v>9677</v>
      </c>
    </row>
    <row r="8909" spans="1:1">
      <c r="A8909" s="266" t="s">
        <v>9678</v>
      </c>
    </row>
    <row r="8910" spans="1:1">
      <c r="A8910" s="266" t="s">
        <v>9679</v>
      </c>
    </row>
    <row r="8911" spans="1:1">
      <c r="A8911" s="266" t="s">
        <v>9680</v>
      </c>
    </row>
    <row r="8912" spans="1:1">
      <c r="A8912" s="266" t="s">
        <v>9681</v>
      </c>
    </row>
    <row r="8913" spans="1:1">
      <c r="A8913" s="266" t="s">
        <v>9682</v>
      </c>
    </row>
    <row r="8914" spans="1:1">
      <c r="A8914" s="266" t="s">
        <v>9683</v>
      </c>
    </row>
    <row r="8915" spans="1:1">
      <c r="A8915" s="266" t="s">
        <v>9684</v>
      </c>
    </row>
    <row r="8916" spans="1:1">
      <c r="A8916" s="266" t="s">
        <v>9685</v>
      </c>
    </row>
    <row r="8917" spans="1:1">
      <c r="A8917" s="266" t="s">
        <v>9686</v>
      </c>
    </row>
    <row r="8918" spans="1:1">
      <c r="A8918" s="266" t="s">
        <v>9687</v>
      </c>
    </row>
    <row r="8919" spans="1:1">
      <c r="A8919" s="266" t="s">
        <v>9688</v>
      </c>
    </row>
    <row r="8920" spans="1:1">
      <c r="A8920" s="266" t="s">
        <v>9689</v>
      </c>
    </row>
    <row r="8921" spans="1:1">
      <c r="A8921" s="266" t="s">
        <v>9690</v>
      </c>
    </row>
    <row r="8922" spans="1:1">
      <c r="A8922" s="266" t="s">
        <v>9691</v>
      </c>
    </row>
    <row r="8923" spans="1:1">
      <c r="A8923" s="266" t="s">
        <v>9692</v>
      </c>
    </row>
    <row r="8924" spans="1:1">
      <c r="A8924" s="266" t="s">
        <v>9693</v>
      </c>
    </row>
    <row r="8925" spans="1:1">
      <c r="A8925" s="266" t="s">
        <v>9694</v>
      </c>
    </row>
    <row r="8926" spans="1:1">
      <c r="A8926" s="266" t="s">
        <v>9695</v>
      </c>
    </row>
    <row r="8927" spans="1:1">
      <c r="A8927" s="266" t="s">
        <v>9696</v>
      </c>
    </row>
    <row r="8928" spans="1:1">
      <c r="A8928" s="266" t="s">
        <v>9697</v>
      </c>
    </row>
    <row r="8929" spans="1:1">
      <c r="A8929" s="266" t="s">
        <v>9698</v>
      </c>
    </row>
    <row r="8930" spans="1:1">
      <c r="A8930" s="266" t="s">
        <v>9699</v>
      </c>
    </row>
    <row r="8931" spans="1:1">
      <c r="A8931" s="266" t="s">
        <v>9700</v>
      </c>
    </row>
    <row r="8932" spans="1:1">
      <c r="A8932" s="837" t="s">
        <v>9701</v>
      </c>
    </row>
    <row r="8933" spans="1:1">
      <c r="A8933" s="837" t="s">
        <v>9702</v>
      </c>
    </row>
    <row r="8934" spans="1:1">
      <c r="A8934" s="266" t="s">
        <v>9703</v>
      </c>
    </row>
    <row r="8935" spans="1:1">
      <c r="A8935" s="837" t="s">
        <v>9704</v>
      </c>
    </row>
    <row r="8936" spans="1:1">
      <c r="A8936" s="837" t="s">
        <v>9705</v>
      </c>
    </row>
    <row r="8937" spans="1:1">
      <c r="A8937" s="266" t="s">
        <v>9706</v>
      </c>
    </row>
    <row r="8938" spans="1:1">
      <c r="A8938" s="266" t="s">
        <v>9707</v>
      </c>
    </row>
    <row r="8939" spans="1:1">
      <c r="A8939" s="266" t="s">
        <v>9708</v>
      </c>
    </row>
    <row r="8940" spans="1:1">
      <c r="A8940" s="266" t="s">
        <v>9709</v>
      </c>
    </row>
    <row r="8941" spans="1:1">
      <c r="A8941" s="266" t="s">
        <v>9710</v>
      </c>
    </row>
    <row r="8942" spans="1:1">
      <c r="A8942" s="266" t="s">
        <v>9711</v>
      </c>
    </row>
    <row r="8943" spans="1:1">
      <c r="A8943" s="266" t="s">
        <v>9712</v>
      </c>
    </row>
    <row r="8944" spans="1:1">
      <c r="A8944" s="266" t="s">
        <v>9713</v>
      </c>
    </row>
    <row r="8945" spans="1:1">
      <c r="A8945" s="266" t="s">
        <v>9714</v>
      </c>
    </row>
    <row r="8946" spans="1:1">
      <c r="A8946" s="266" t="s">
        <v>9715</v>
      </c>
    </row>
    <row r="8947" spans="1:1">
      <c r="A8947" s="266" t="s">
        <v>9716</v>
      </c>
    </row>
    <row r="8948" spans="1:1">
      <c r="A8948" s="266" t="s">
        <v>9717</v>
      </c>
    </row>
    <row r="8949" spans="1:1">
      <c r="A8949" s="266" t="s">
        <v>9718</v>
      </c>
    </row>
    <row r="8950" spans="1:1">
      <c r="A8950" s="266" t="s">
        <v>9719</v>
      </c>
    </row>
    <row r="8951" spans="1:1">
      <c r="A8951" s="266" t="s">
        <v>9720</v>
      </c>
    </row>
    <row r="8952" spans="1:1">
      <c r="A8952" s="266" t="s">
        <v>9721</v>
      </c>
    </row>
    <row r="8953" spans="1:1">
      <c r="A8953" s="266" t="s">
        <v>9722</v>
      </c>
    </row>
    <row r="8954" spans="1:1">
      <c r="A8954" s="266" t="s">
        <v>9723</v>
      </c>
    </row>
    <row r="8955" spans="1:1">
      <c r="A8955" s="266" t="s">
        <v>9724</v>
      </c>
    </row>
    <row r="8956" spans="1:1">
      <c r="A8956" s="266" t="s">
        <v>9725</v>
      </c>
    </row>
    <row r="8957" spans="1:1">
      <c r="A8957" s="266" t="s">
        <v>9726</v>
      </c>
    </row>
    <row r="8958" spans="1:1">
      <c r="A8958" s="266" t="s">
        <v>9727</v>
      </c>
    </row>
    <row r="8959" spans="1:1">
      <c r="A8959" s="266" t="s">
        <v>9728</v>
      </c>
    </row>
    <row r="8960" spans="1:1">
      <c r="A8960" s="266" t="s">
        <v>9729</v>
      </c>
    </row>
    <row r="8961" spans="1:1">
      <c r="A8961" s="266" t="s">
        <v>9730</v>
      </c>
    </row>
    <row r="8962" spans="1:1">
      <c r="A8962" s="266" t="s">
        <v>9731</v>
      </c>
    </row>
    <row r="8963" spans="1:1">
      <c r="A8963" s="266" t="s">
        <v>9732</v>
      </c>
    </row>
    <row r="8964" spans="1:1">
      <c r="A8964" s="266" t="s">
        <v>9733</v>
      </c>
    </row>
    <row r="8965" spans="1:1">
      <c r="A8965" s="266" t="s">
        <v>9734</v>
      </c>
    </row>
    <row r="8966" spans="1:1">
      <c r="A8966" s="266" t="s">
        <v>9735</v>
      </c>
    </row>
    <row r="8967" spans="1:1">
      <c r="A8967" s="266" t="s">
        <v>9736</v>
      </c>
    </row>
    <row r="8968" spans="1:1">
      <c r="A8968" s="266" t="s">
        <v>9737</v>
      </c>
    </row>
    <row r="8969" spans="1:1">
      <c r="A8969" s="266" t="s">
        <v>9738</v>
      </c>
    </row>
    <row r="8970" spans="1:1">
      <c r="A8970" s="266" t="s">
        <v>9739</v>
      </c>
    </row>
    <row r="8971" spans="1:1">
      <c r="A8971" s="266" t="s">
        <v>9740</v>
      </c>
    </row>
    <row r="8972" spans="1:1">
      <c r="A8972" s="266" t="s">
        <v>9741</v>
      </c>
    </row>
    <row r="8973" spans="1:1">
      <c r="A8973" s="266" t="s">
        <v>9742</v>
      </c>
    </row>
    <row r="8974" spans="1:1">
      <c r="A8974" s="266" t="s">
        <v>9743</v>
      </c>
    </row>
    <row r="8975" spans="1:1">
      <c r="A8975" s="266" t="s">
        <v>9744</v>
      </c>
    </row>
    <row r="8976" spans="1:1">
      <c r="A8976" s="266" t="s">
        <v>9745</v>
      </c>
    </row>
    <row r="8977" spans="1:1">
      <c r="A8977" s="266" t="s">
        <v>9746</v>
      </c>
    </row>
    <row r="8978" spans="1:1">
      <c r="A8978" s="266" t="s">
        <v>9747</v>
      </c>
    </row>
    <row r="8979" spans="1:1">
      <c r="A8979" s="266" t="s">
        <v>9748</v>
      </c>
    </row>
    <row r="8980" spans="1:1">
      <c r="A8980" s="266" t="s">
        <v>9749</v>
      </c>
    </row>
    <row r="8981" spans="1:1">
      <c r="A8981" s="266" t="s">
        <v>9750</v>
      </c>
    </row>
    <row r="8982" spans="1:1">
      <c r="A8982" s="266" t="s">
        <v>9751</v>
      </c>
    </row>
    <row r="8983" spans="1:1">
      <c r="A8983" s="266" t="s">
        <v>9752</v>
      </c>
    </row>
    <row r="8984" spans="1:1">
      <c r="A8984" s="266" t="s">
        <v>9753</v>
      </c>
    </row>
    <row r="8985" spans="1:1">
      <c r="A8985" s="837" t="s">
        <v>9754</v>
      </c>
    </row>
    <row r="8986" spans="1:1">
      <c r="A8986" s="266" t="s">
        <v>9755</v>
      </c>
    </row>
    <row r="8987" spans="1:1">
      <c r="A8987" s="266" t="s">
        <v>9756</v>
      </c>
    </row>
    <row r="8988" spans="1:1">
      <c r="A8988" s="837" t="s">
        <v>9757</v>
      </c>
    </row>
    <row r="8989" spans="1:1">
      <c r="A8989" s="266" t="s">
        <v>9758</v>
      </c>
    </row>
    <row r="8990" spans="1:1">
      <c r="A8990" s="266" t="s">
        <v>9759</v>
      </c>
    </row>
    <row r="8991" spans="1:1">
      <c r="A8991" s="266" t="s">
        <v>9760</v>
      </c>
    </row>
    <row r="8992" spans="1:1">
      <c r="A8992" s="266" t="s">
        <v>9761</v>
      </c>
    </row>
    <row r="8993" spans="1:1">
      <c r="A8993" s="266" t="s">
        <v>9762</v>
      </c>
    </row>
    <row r="8994" spans="1:1">
      <c r="A8994" s="837" t="s">
        <v>9763</v>
      </c>
    </row>
    <row r="8995" spans="1:1">
      <c r="A8995" s="266" t="s">
        <v>9764</v>
      </c>
    </row>
    <row r="8996" spans="1:1">
      <c r="A8996" s="837" t="s">
        <v>9765</v>
      </c>
    </row>
    <row r="8997" spans="1:1">
      <c r="A8997" s="266" t="s">
        <v>9766</v>
      </c>
    </row>
    <row r="8998" spans="1:1">
      <c r="A8998" s="266" t="s">
        <v>9767</v>
      </c>
    </row>
    <row r="8999" spans="1:1">
      <c r="A8999" s="266" t="s">
        <v>9768</v>
      </c>
    </row>
    <row r="9000" spans="1:1">
      <c r="A9000" s="266" t="s">
        <v>9769</v>
      </c>
    </row>
    <row r="9001" spans="1:1">
      <c r="A9001" s="266" t="s">
        <v>9770</v>
      </c>
    </row>
    <row r="9002" spans="1:1">
      <c r="A9002" s="837" t="s">
        <v>9771</v>
      </c>
    </row>
    <row r="9003" spans="1:1">
      <c r="A9003" s="266" t="s">
        <v>9772</v>
      </c>
    </row>
    <row r="9004" spans="1:1">
      <c r="A9004" s="266" t="s">
        <v>9773</v>
      </c>
    </row>
    <row r="9005" spans="1:1">
      <c r="A9005" s="266" t="s">
        <v>9774</v>
      </c>
    </row>
    <row r="9006" spans="1:1">
      <c r="A9006" s="266" t="s">
        <v>9775</v>
      </c>
    </row>
    <row r="9007" spans="1:1">
      <c r="A9007" s="266" t="s">
        <v>9776</v>
      </c>
    </row>
    <row r="9008" spans="1:1">
      <c r="A9008" s="266" t="s">
        <v>9777</v>
      </c>
    </row>
    <row r="9009" spans="1:1">
      <c r="A9009" s="266" t="s">
        <v>9778</v>
      </c>
    </row>
    <row r="9010" spans="1:1">
      <c r="A9010" s="837" t="s">
        <v>9779</v>
      </c>
    </row>
    <row r="9011" spans="1:1">
      <c r="A9011" s="266" t="s">
        <v>9780</v>
      </c>
    </row>
    <row r="9012" spans="1:1">
      <c r="A9012" s="266" t="s">
        <v>9781</v>
      </c>
    </row>
    <row r="9013" spans="1:1">
      <c r="A9013" s="266" t="s">
        <v>9782</v>
      </c>
    </row>
    <row r="9014" spans="1:1">
      <c r="A9014" s="266" t="s">
        <v>9783</v>
      </c>
    </row>
    <row r="9015" spans="1:1">
      <c r="A9015" s="266" t="s">
        <v>9784</v>
      </c>
    </row>
    <row r="9016" spans="1:1">
      <c r="A9016" s="266" t="s">
        <v>9785</v>
      </c>
    </row>
    <row r="9017" spans="1:1">
      <c r="A9017" s="266" t="s">
        <v>9786</v>
      </c>
    </row>
    <row r="9018" spans="1:1">
      <c r="A9018" s="266" t="s">
        <v>9787</v>
      </c>
    </row>
    <row r="9019" spans="1:1">
      <c r="A9019" s="266" t="s">
        <v>9788</v>
      </c>
    </row>
    <row r="9020" spans="1:1">
      <c r="A9020" s="266" t="s">
        <v>9789</v>
      </c>
    </row>
    <row r="9021" spans="1:1">
      <c r="A9021" s="837" t="s">
        <v>9790</v>
      </c>
    </row>
    <row r="9022" spans="1:1">
      <c r="A9022" s="266" t="s">
        <v>9791</v>
      </c>
    </row>
    <row r="9023" spans="1:1">
      <c r="A9023" s="266" t="s">
        <v>9792</v>
      </c>
    </row>
    <row r="9024" spans="1:1">
      <c r="A9024" s="266" t="s">
        <v>9793</v>
      </c>
    </row>
    <row r="9025" spans="1:1">
      <c r="A9025" s="266" t="s">
        <v>9794</v>
      </c>
    </row>
    <row r="9026" spans="1:1">
      <c r="A9026" s="837" t="s">
        <v>9795</v>
      </c>
    </row>
    <row r="9027" spans="1:1">
      <c r="A9027" s="266" t="s">
        <v>9796</v>
      </c>
    </row>
    <row r="9028" spans="1:1">
      <c r="A9028" s="266" t="s">
        <v>9797</v>
      </c>
    </row>
    <row r="9029" spans="1:1">
      <c r="A9029" s="266" t="s">
        <v>9798</v>
      </c>
    </row>
    <row r="9030" spans="1:1">
      <c r="A9030" s="266" t="s">
        <v>9799</v>
      </c>
    </row>
    <row r="9031" spans="1:1">
      <c r="A9031" s="266" t="s">
        <v>9800</v>
      </c>
    </row>
    <row r="9032" spans="1:1">
      <c r="A9032" s="266" t="s">
        <v>9801</v>
      </c>
    </row>
    <row r="9033" spans="1:1">
      <c r="A9033" s="266" t="s">
        <v>9802</v>
      </c>
    </row>
    <row r="9034" spans="1:1">
      <c r="A9034" s="266" t="s">
        <v>9803</v>
      </c>
    </row>
    <row r="9035" spans="1:1">
      <c r="A9035" s="266" t="s">
        <v>9804</v>
      </c>
    </row>
    <row r="9036" spans="1:1">
      <c r="A9036" s="266" t="s">
        <v>9805</v>
      </c>
    </row>
    <row r="9037" spans="1:1">
      <c r="A9037" s="266" t="s">
        <v>9806</v>
      </c>
    </row>
    <row r="9038" spans="1:1">
      <c r="A9038" s="266" t="s">
        <v>9807</v>
      </c>
    </row>
    <row r="9039" spans="1:1">
      <c r="A9039" s="266" t="s">
        <v>9808</v>
      </c>
    </row>
    <row r="9040" spans="1:1">
      <c r="A9040" s="266" t="s">
        <v>9809</v>
      </c>
    </row>
    <row r="9041" spans="1:1">
      <c r="A9041" s="266" t="s">
        <v>9810</v>
      </c>
    </row>
    <row r="9042" spans="1:1">
      <c r="A9042" s="266" t="s">
        <v>9811</v>
      </c>
    </row>
    <row r="9043" spans="1:1">
      <c r="A9043" s="266" t="s">
        <v>9812</v>
      </c>
    </row>
    <row r="9044" spans="1:1">
      <c r="A9044" s="266" t="s">
        <v>9813</v>
      </c>
    </row>
    <row r="9045" spans="1:1">
      <c r="A9045" s="837" t="s">
        <v>9814</v>
      </c>
    </row>
    <row r="9046" spans="1:1">
      <c r="A9046" s="837" t="s">
        <v>9815</v>
      </c>
    </row>
    <row r="9047" spans="1:1">
      <c r="A9047" s="837" t="s">
        <v>9816</v>
      </c>
    </row>
    <row r="9048" spans="1:1">
      <c r="A9048" s="266" t="s">
        <v>9817</v>
      </c>
    </row>
    <row r="9049" spans="1:1">
      <c r="A9049" s="266" t="s">
        <v>9818</v>
      </c>
    </row>
    <row r="9050" spans="1:1">
      <c r="A9050" s="266" t="s">
        <v>9819</v>
      </c>
    </row>
    <row r="9051" spans="1:1">
      <c r="A9051" s="266" t="s">
        <v>9820</v>
      </c>
    </row>
    <row r="9052" spans="1:1">
      <c r="A9052" s="266" t="s">
        <v>9821</v>
      </c>
    </row>
    <row r="9053" spans="1:1">
      <c r="A9053" s="266" t="s">
        <v>9822</v>
      </c>
    </row>
    <row r="9054" spans="1:1">
      <c r="A9054" s="266" t="s">
        <v>9823</v>
      </c>
    </row>
    <row r="9055" spans="1:1">
      <c r="A9055" s="266" t="s">
        <v>9824</v>
      </c>
    </row>
    <row r="9056" spans="1:1">
      <c r="A9056" s="266" t="s">
        <v>9825</v>
      </c>
    </row>
    <row r="9057" spans="1:1">
      <c r="A9057" s="266" t="s">
        <v>9826</v>
      </c>
    </row>
    <row r="9058" spans="1:1">
      <c r="A9058" s="266" t="s">
        <v>9827</v>
      </c>
    </row>
    <row r="9059" spans="1:1">
      <c r="A9059" s="266" t="s">
        <v>9828</v>
      </c>
    </row>
    <row r="9060" spans="1:1">
      <c r="A9060" s="266" t="s">
        <v>9829</v>
      </c>
    </row>
    <row r="9061" spans="1:1">
      <c r="A9061" s="266" t="s">
        <v>9830</v>
      </c>
    </row>
    <row r="9062" spans="1:1">
      <c r="A9062" s="266" t="s">
        <v>9831</v>
      </c>
    </row>
    <row r="9063" spans="1:1">
      <c r="A9063" s="266" t="s">
        <v>9832</v>
      </c>
    </row>
    <row r="9064" spans="1:1">
      <c r="A9064" s="266" t="s">
        <v>9833</v>
      </c>
    </row>
    <row r="9065" spans="1:1">
      <c r="A9065" s="266" t="s">
        <v>9834</v>
      </c>
    </row>
    <row r="9066" spans="1:1">
      <c r="A9066" s="266" t="s">
        <v>9835</v>
      </c>
    </row>
    <row r="9067" spans="1:1">
      <c r="A9067" s="266" t="s">
        <v>9836</v>
      </c>
    </row>
    <row r="9068" spans="1:1">
      <c r="A9068" s="266" t="s">
        <v>9837</v>
      </c>
    </row>
    <row r="9069" spans="1:1">
      <c r="A9069" s="266" t="s">
        <v>9838</v>
      </c>
    </row>
    <row r="9070" spans="1:1">
      <c r="A9070" s="266" t="s">
        <v>9839</v>
      </c>
    </row>
    <row r="9071" spans="1:1">
      <c r="A9071" s="266" t="s">
        <v>9840</v>
      </c>
    </row>
    <row r="9072" spans="1:1">
      <c r="A9072" s="266" t="s">
        <v>9841</v>
      </c>
    </row>
    <row r="9073" spans="1:1">
      <c r="A9073" s="266" t="s">
        <v>9842</v>
      </c>
    </row>
    <row r="9074" spans="1:1">
      <c r="A9074" s="266" t="s">
        <v>9843</v>
      </c>
    </row>
    <row r="9075" spans="1:1">
      <c r="A9075" s="266" t="s">
        <v>9844</v>
      </c>
    </row>
    <row r="9076" spans="1:1">
      <c r="A9076" s="838" t="s">
        <v>1084</v>
      </c>
    </row>
    <row r="9077" spans="1:1">
      <c r="A9077" s="266" t="s">
        <v>9845</v>
      </c>
    </row>
    <row r="9078" spans="1:1">
      <c r="A9078" s="266" t="s">
        <v>9846</v>
      </c>
    </row>
    <row r="9079" spans="1:1">
      <c r="A9079" s="266" t="s">
        <v>9847</v>
      </c>
    </row>
    <row r="9080" spans="1:1">
      <c r="A9080" s="266" t="s">
        <v>9848</v>
      </c>
    </row>
    <row r="9081" spans="1:1">
      <c r="A9081" s="266" t="s">
        <v>9849</v>
      </c>
    </row>
    <row r="9082" spans="1:1">
      <c r="A9082" s="266" t="s">
        <v>9850</v>
      </c>
    </row>
    <row r="9083" spans="1:1">
      <c r="A9083" s="266" t="s">
        <v>9851</v>
      </c>
    </row>
    <row r="9084" spans="1:1">
      <c r="A9084" s="266" t="s">
        <v>9852</v>
      </c>
    </row>
    <row r="9085" spans="1:1">
      <c r="A9085" s="266" t="s">
        <v>9853</v>
      </c>
    </row>
    <row r="9086" spans="1:1">
      <c r="A9086" s="266" t="s">
        <v>9854</v>
      </c>
    </row>
    <row r="9087" spans="1:1">
      <c r="A9087" s="266" t="s">
        <v>9855</v>
      </c>
    </row>
    <row r="9088" spans="1:1">
      <c r="A9088" s="266" t="s">
        <v>9856</v>
      </c>
    </row>
    <row r="9089" spans="1:1">
      <c r="A9089" s="266" t="s">
        <v>9857</v>
      </c>
    </row>
    <row r="9090" spans="1:1">
      <c r="A9090" s="266" t="s">
        <v>9858</v>
      </c>
    </row>
    <row r="9091" spans="1:1">
      <c r="A9091" s="266" t="s">
        <v>9859</v>
      </c>
    </row>
    <row r="9092" spans="1:1">
      <c r="A9092" s="266" t="s">
        <v>9860</v>
      </c>
    </row>
    <row r="9093" spans="1:1">
      <c r="A9093" s="266" t="s">
        <v>9861</v>
      </c>
    </row>
    <row r="9094" spans="1:1">
      <c r="A9094" s="266" t="s">
        <v>9862</v>
      </c>
    </row>
    <row r="9095" spans="1:1">
      <c r="A9095" s="266" t="s">
        <v>9863</v>
      </c>
    </row>
    <row r="9096" spans="1:1">
      <c r="A9096" s="266" t="s">
        <v>9864</v>
      </c>
    </row>
    <row r="9097" spans="1:1">
      <c r="A9097" s="266" t="s">
        <v>9865</v>
      </c>
    </row>
    <row r="9098" spans="1:1">
      <c r="A9098" s="266" t="s">
        <v>9866</v>
      </c>
    </row>
    <row r="9099" spans="1:1">
      <c r="A9099" s="266" t="s">
        <v>9867</v>
      </c>
    </row>
    <row r="9100" spans="1:1">
      <c r="A9100" s="266" t="s">
        <v>9868</v>
      </c>
    </row>
    <row r="9101" spans="1:1">
      <c r="A9101" s="266" t="s">
        <v>9869</v>
      </c>
    </row>
    <row r="9102" spans="1:1">
      <c r="A9102" s="266" t="s">
        <v>9870</v>
      </c>
    </row>
    <row r="9103" spans="1:1">
      <c r="A9103" s="266" t="s">
        <v>9871</v>
      </c>
    </row>
    <row r="9104" spans="1:1">
      <c r="A9104" s="266" t="s">
        <v>9872</v>
      </c>
    </row>
    <row r="9105" spans="1:1">
      <c r="A9105" s="266" t="s">
        <v>9873</v>
      </c>
    </row>
    <row r="9106" spans="1:1">
      <c r="A9106" s="266" t="s">
        <v>9874</v>
      </c>
    </row>
    <row r="9107" spans="1:1">
      <c r="A9107" s="266" t="s">
        <v>9875</v>
      </c>
    </row>
    <row r="9108" spans="1:1">
      <c r="A9108" s="266" t="s">
        <v>9876</v>
      </c>
    </row>
    <row r="9109" spans="1:1">
      <c r="A9109" s="266" t="s">
        <v>9877</v>
      </c>
    </row>
    <row r="9110" spans="1:1">
      <c r="A9110" s="266" t="s">
        <v>9878</v>
      </c>
    </row>
    <row r="9111" spans="1:1">
      <c r="A9111" s="266" t="s">
        <v>9879</v>
      </c>
    </row>
    <row r="9112" spans="1:1">
      <c r="A9112" s="266" t="s">
        <v>9880</v>
      </c>
    </row>
    <row r="9113" spans="1:1">
      <c r="A9113" s="266" t="s">
        <v>9881</v>
      </c>
    </row>
    <row r="9114" spans="1:1">
      <c r="A9114" s="266" t="s">
        <v>9882</v>
      </c>
    </row>
    <row r="9115" spans="1:1">
      <c r="A9115" s="266" t="s">
        <v>9883</v>
      </c>
    </row>
    <row r="9116" spans="1:1">
      <c r="A9116" s="266" t="s">
        <v>9884</v>
      </c>
    </row>
    <row r="9117" spans="1:1">
      <c r="A9117" s="266" t="s">
        <v>9885</v>
      </c>
    </row>
    <row r="9118" spans="1:1">
      <c r="A9118" s="266" t="s">
        <v>9886</v>
      </c>
    </row>
    <row r="9119" spans="1:1">
      <c r="A9119" s="266" t="s">
        <v>9887</v>
      </c>
    </row>
    <row r="9120" spans="1:1">
      <c r="A9120" s="266" t="s">
        <v>9888</v>
      </c>
    </row>
    <row r="9121" spans="1:1">
      <c r="A9121" s="266" t="s">
        <v>9889</v>
      </c>
    </row>
    <row r="9122" spans="1:1">
      <c r="A9122" s="266" t="s">
        <v>9890</v>
      </c>
    </row>
    <row r="9123" spans="1:1">
      <c r="A9123" s="266" t="s">
        <v>9891</v>
      </c>
    </row>
    <row r="9124" spans="1:1">
      <c r="A9124" s="266" t="s">
        <v>9892</v>
      </c>
    </row>
    <row r="9125" spans="1:1">
      <c r="A9125" s="266" t="s">
        <v>9893</v>
      </c>
    </row>
    <row r="9126" spans="1:1">
      <c r="A9126" s="266" t="s">
        <v>9894</v>
      </c>
    </row>
    <row r="9127" spans="1:1">
      <c r="A9127" s="266" t="s">
        <v>9895</v>
      </c>
    </row>
    <row r="9128" spans="1:1">
      <c r="A9128" s="266" t="s">
        <v>9896</v>
      </c>
    </row>
    <row r="9129" spans="1:1">
      <c r="A9129" s="266" t="s">
        <v>9897</v>
      </c>
    </row>
    <row r="9130" spans="1:1">
      <c r="A9130" s="266" t="s">
        <v>9898</v>
      </c>
    </row>
    <row r="9131" spans="1:1">
      <c r="A9131" s="266" t="s">
        <v>9899</v>
      </c>
    </row>
    <row r="9132" spans="1:1">
      <c r="A9132" s="266" t="s">
        <v>9900</v>
      </c>
    </row>
    <row r="9133" spans="1:1">
      <c r="A9133" s="266" t="s">
        <v>9901</v>
      </c>
    </row>
    <row r="9134" spans="1:1">
      <c r="A9134" s="266" t="s">
        <v>9902</v>
      </c>
    </row>
    <row r="9135" spans="1:1">
      <c r="A9135" s="266" t="s">
        <v>9903</v>
      </c>
    </row>
    <row r="9136" spans="1:1">
      <c r="A9136" s="266" t="s">
        <v>9904</v>
      </c>
    </row>
    <row r="9137" spans="1:1">
      <c r="A9137" s="266" t="s">
        <v>9905</v>
      </c>
    </row>
    <row r="9138" spans="1:1">
      <c r="A9138" s="266" t="s">
        <v>9906</v>
      </c>
    </row>
    <row r="9139" spans="1:1">
      <c r="A9139" s="266" t="s">
        <v>9907</v>
      </c>
    </row>
    <row r="9140" spans="1:1">
      <c r="A9140" s="266" t="s">
        <v>9908</v>
      </c>
    </row>
    <row r="9141" spans="1:1">
      <c r="A9141" s="838" t="s">
        <v>1084</v>
      </c>
    </row>
  </sheetData>
  <dataConsolidate/>
  <pageMargins left="0.75" right="0.75" top="1" bottom="1" header="0.5" footer="0.5"/>
  <pageSetup scale="99" fitToHeight="0" orientation="portrait" horizontalDpi="2400" verticalDpi="2400" r:id="rId1"/>
  <headerFooter>
    <oddFooter>1</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880E1-3BE3-447E-841B-D3B773388959}">
  <sheetPr>
    <pageSetUpPr fitToPage="1"/>
  </sheetPr>
  <dimension ref="A1:Q46"/>
  <sheetViews>
    <sheetView zoomScale="75" zoomScaleNormal="75" workbookViewId="0">
      <selection activeCell="G10" sqref="G10:G11"/>
    </sheetView>
  </sheetViews>
  <sheetFormatPr defaultColWidth="8.88671875" defaultRowHeight="15.75" outlineLevelCol="1"/>
  <cols>
    <col min="1" max="1" width="3.5546875" style="306" customWidth="1"/>
    <col min="2" max="2" width="13.77734375" style="306" customWidth="1"/>
    <col min="3" max="3" width="28.44140625" style="306" customWidth="1"/>
    <col min="4" max="4" width="20.33203125" style="309" customWidth="1"/>
    <col min="5" max="5" width="11.44140625" style="308" customWidth="1"/>
    <col min="6" max="6" width="20" style="306" customWidth="1"/>
    <col min="7" max="7" width="20" style="307" customWidth="1"/>
    <col min="8" max="10" width="20" style="307" hidden="1" customWidth="1" outlineLevel="1"/>
    <col min="11" max="11" width="20" style="307" customWidth="1" collapsed="1"/>
    <col min="12" max="12" width="15" style="306" customWidth="1"/>
    <col min="13" max="13" width="9.77734375" style="306" customWidth="1"/>
    <col min="14" max="15" width="8.88671875" style="306"/>
    <col min="16" max="16" width="12.5546875" style="306" bestFit="1" customWidth="1"/>
    <col min="17" max="16384" width="8.88671875" style="306"/>
  </cols>
  <sheetData>
    <row r="1" spans="2:17" s="69" customFormat="1" ht="15">
      <c r="B1" s="886" t="s">
        <v>19</v>
      </c>
      <c r="C1" s="886"/>
      <c r="D1" s="886"/>
      <c r="E1" s="886"/>
      <c r="F1" s="886"/>
      <c r="G1" s="886"/>
    </row>
    <row r="2" spans="2:17" ht="29.25" customHeight="1">
      <c r="B2" s="345"/>
      <c r="C2" s="619"/>
    </row>
    <row r="3" spans="2:17" s="113" customFormat="1" ht="27" customHeight="1">
      <c r="B3" s="620"/>
      <c r="C3" s="108"/>
      <c r="D3" s="109"/>
      <c r="E3" s="109"/>
      <c r="F3" s="110"/>
      <c r="G3" s="72" t="s">
        <v>20</v>
      </c>
      <c r="H3" s="111"/>
      <c r="I3" s="112"/>
      <c r="J3" s="112"/>
      <c r="K3" s="112"/>
      <c r="M3" s="112"/>
      <c r="N3" s="114"/>
      <c r="O3" s="112"/>
      <c r="P3" s="112"/>
      <c r="Q3" s="112"/>
    </row>
    <row r="4" spans="2:17" ht="24.95" customHeight="1" thickBot="1">
      <c r="B4" s="809" t="str">
        <f>"FMS/Project ID: "&amp;TEXT('Submission Checklist'!$C$5,"")</f>
        <v xml:space="preserve">FMS/Project ID: </v>
      </c>
      <c r="C4" s="808"/>
      <c r="D4" s="308"/>
      <c r="E4" s="306"/>
      <c r="F4" s="307"/>
      <c r="K4" s="306"/>
    </row>
    <row r="5" spans="2:17" ht="24.95" customHeight="1">
      <c r="B5" s="342"/>
      <c r="C5" s="846"/>
      <c r="G5" s="894" t="s">
        <v>21</v>
      </c>
      <c r="H5" s="895"/>
      <c r="I5" s="895"/>
      <c r="J5" s="895"/>
      <c r="K5" s="896"/>
    </row>
    <row r="6" spans="2:17" ht="24.95" customHeight="1" thickBot="1">
      <c r="B6" s="863"/>
      <c r="C6" s="863"/>
      <c r="D6" s="341"/>
      <c r="F6" s="812" t="s">
        <v>22</v>
      </c>
      <c r="G6" s="813" t="s">
        <v>22</v>
      </c>
      <c r="H6" s="347" t="s">
        <v>22</v>
      </c>
      <c r="I6" s="347" t="s">
        <v>22</v>
      </c>
      <c r="J6" s="356"/>
      <c r="K6" s="348"/>
    </row>
    <row r="7" spans="2:17" s="308" customFormat="1" ht="39.75" customHeight="1" thickBot="1">
      <c r="B7" s="340" t="s">
        <v>23</v>
      </c>
      <c r="C7" s="866" t="s">
        <v>24</v>
      </c>
      <c r="D7" s="867"/>
      <c r="E7" s="339" t="s">
        <v>25</v>
      </c>
      <c r="F7" s="338" t="s">
        <v>26</v>
      </c>
      <c r="G7" s="337" t="s">
        <v>27</v>
      </c>
      <c r="H7" s="336" t="s">
        <v>28</v>
      </c>
      <c r="I7" s="336" t="s">
        <v>29</v>
      </c>
      <c r="J7" s="335" t="s">
        <v>30</v>
      </c>
      <c r="K7" s="335" t="s">
        <v>31</v>
      </c>
      <c r="L7" s="864" t="s">
        <v>32</v>
      </c>
      <c r="M7" s="865"/>
    </row>
    <row r="8" spans="2:17" ht="30" customHeight="1">
      <c r="B8" s="349" t="s">
        <v>33</v>
      </c>
      <c r="C8" s="890" t="s">
        <v>34</v>
      </c>
      <c r="D8" s="890"/>
      <c r="E8" s="890"/>
      <c r="F8" s="494">
        <f>SUM(HardCostDetailLevel2!U475)</f>
        <v>0</v>
      </c>
      <c r="G8" s="498">
        <f>+G12-G10-G9</f>
        <v>0</v>
      </c>
      <c r="H8" s="498">
        <f>+H12-H10-H9</f>
        <v>0</v>
      </c>
      <c r="I8" s="498">
        <f>+I12-I10-I9</f>
        <v>0</v>
      </c>
      <c r="J8" s="497">
        <f>J12-J10-J9</f>
        <v>0</v>
      </c>
      <c r="K8" s="498">
        <f>SUM(G8:I8)</f>
        <v>0</v>
      </c>
      <c r="L8" s="861"/>
      <c r="M8" s="862"/>
    </row>
    <row r="9" spans="2:17" ht="30" customHeight="1">
      <c r="B9" s="331" t="s">
        <v>35</v>
      </c>
      <c r="C9" s="330" t="s">
        <v>36</v>
      </c>
      <c r="D9" s="329" t="s">
        <v>37</v>
      </c>
      <c r="E9" s="697">
        <v>0.02</v>
      </c>
      <c r="F9" s="494">
        <f>SUM(F8:F8)*E9</f>
        <v>0</v>
      </c>
      <c r="G9" s="499">
        <f>G12-G11-G10-((G12-G11-G10)/(1+E9))</f>
        <v>0</v>
      </c>
      <c r="H9" s="499">
        <f>H12-H11-H10-((H12-H11-H10)/(1+E9))</f>
        <v>0</v>
      </c>
      <c r="I9" s="499">
        <f>I12-I11-I10-((I12-I11-I10)/(1+E9))</f>
        <v>0</v>
      </c>
      <c r="J9" s="500">
        <f>J12-J10-((J12-J10)/(1+E9))</f>
        <v>0</v>
      </c>
      <c r="K9" s="499">
        <f>SUM(G9:I9)</f>
        <v>0</v>
      </c>
      <c r="L9" s="861"/>
      <c r="M9" s="862"/>
    </row>
    <row r="10" spans="2:17" ht="30" customHeight="1">
      <c r="B10" s="868" t="s">
        <v>38</v>
      </c>
      <c r="C10" s="870" t="s">
        <v>39</v>
      </c>
      <c r="D10" s="872" t="s">
        <v>40</v>
      </c>
      <c r="E10" s="792">
        <v>0.02</v>
      </c>
      <c r="F10" s="878">
        <f>(FV(E10,E11,0,-SUM(F8:F9))-SUM(F8:F9))</f>
        <v>0</v>
      </c>
      <c r="G10" s="874"/>
      <c r="H10" s="876"/>
      <c r="I10" s="876"/>
      <c r="J10" s="892">
        <f>J12-(PV(E10,E11,0,-J12))</f>
        <v>0</v>
      </c>
      <c r="K10" s="888">
        <f>SUM(G10:I11)</f>
        <v>0</v>
      </c>
      <c r="L10" s="861"/>
      <c r="M10" s="862"/>
    </row>
    <row r="11" spans="2:17" ht="30" customHeight="1" thickBot="1">
      <c r="B11" s="869"/>
      <c r="C11" s="871"/>
      <c r="D11" s="873"/>
      <c r="E11" s="770"/>
      <c r="F11" s="879"/>
      <c r="G11" s="875"/>
      <c r="H11" s="877"/>
      <c r="I11" s="877"/>
      <c r="J11" s="893"/>
      <c r="K11" s="889"/>
      <c r="L11" s="861"/>
      <c r="M11" s="862"/>
    </row>
    <row r="12" spans="2:17" ht="30" customHeight="1" thickBot="1">
      <c r="B12" s="452" t="s">
        <v>41</v>
      </c>
      <c r="C12" s="891" t="s">
        <v>42</v>
      </c>
      <c r="D12" s="891"/>
      <c r="E12" s="891"/>
      <c r="F12" s="830">
        <f>SUM(F8:F11)</f>
        <v>0</v>
      </c>
      <c r="G12" s="768"/>
      <c r="H12" s="700"/>
      <c r="I12" s="700"/>
      <c r="J12" s="501">
        <f>(J16-J15)/(1+E14)</f>
        <v>0</v>
      </c>
      <c r="K12" s="502">
        <f>SUM(G12:J12)</f>
        <v>0</v>
      </c>
      <c r="L12" s="503">
        <f>F12-K12</f>
        <v>0</v>
      </c>
      <c r="M12" s="504">
        <f>IFERROR((F12-G12)/G12,0)</f>
        <v>0</v>
      </c>
    </row>
    <row r="13" spans="2:17" s="332" customFormat="1" ht="30" customHeight="1">
      <c r="C13" s="306"/>
      <c r="D13" s="309"/>
      <c r="E13" s="308"/>
      <c r="F13" s="795"/>
      <c r="G13" s="794"/>
      <c r="H13" s="794"/>
      <c r="I13" s="794"/>
      <c r="J13" s="793"/>
      <c r="K13" s="794"/>
    </row>
    <row r="14" spans="2:17" ht="30" customHeight="1">
      <c r="B14" s="331" t="s">
        <v>43</v>
      </c>
      <c r="C14" s="330" t="s">
        <v>44</v>
      </c>
      <c r="D14" s="329" t="s">
        <v>45</v>
      </c>
      <c r="E14" s="697">
        <v>0.02</v>
      </c>
      <c r="F14" s="494">
        <f>F12*E14</f>
        <v>0</v>
      </c>
      <c r="G14" s="796">
        <f>G12*E14</f>
        <v>0</v>
      </c>
      <c r="H14" s="509">
        <f>H12*E14</f>
        <v>0</v>
      </c>
      <c r="I14" s="509">
        <f>I12*E14</f>
        <v>0</v>
      </c>
      <c r="J14" s="510">
        <f>J12*E14</f>
        <v>0</v>
      </c>
      <c r="K14" s="498">
        <f>SUM(G14:I14)</f>
        <v>0</v>
      </c>
      <c r="L14" s="880"/>
      <c r="M14" s="881"/>
    </row>
    <row r="15" spans="2:17" ht="30" customHeight="1" thickBot="1">
      <c r="B15" s="328" t="s">
        <v>46</v>
      </c>
      <c r="C15" s="350" t="s">
        <v>47</v>
      </c>
      <c r="D15" s="885" t="s">
        <v>48</v>
      </c>
      <c r="E15" s="885"/>
      <c r="F15" s="848">
        <f>'Construction Contract Allowance'!F17</f>
        <v>0</v>
      </c>
      <c r="G15" s="767"/>
      <c r="H15" s="696"/>
      <c r="I15" s="696"/>
      <c r="J15" s="368"/>
      <c r="K15" s="694">
        <f>SUM(G15:I15)</f>
        <v>0</v>
      </c>
      <c r="L15" s="861"/>
      <c r="M15" s="862"/>
    </row>
    <row r="16" spans="2:17" ht="30" customHeight="1" thickBot="1">
      <c r="B16" s="334" t="s">
        <v>49</v>
      </c>
      <c r="C16" s="882" t="s">
        <v>50</v>
      </c>
      <c r="D16" s="883"/>
      <c r="E16" s="884"/>
      <c r="F16" s="496">
        <f>SUM(F12:F15)</f>
        <v>0</v>
      </c>
      <c r="G16" s="505">
        <f>SUM(G12:G15)</f>
        <v>0</v>
      </c>
      <c r="H16" s="505">
        <f>SUM(H12:H15)</f>
        <v>0</v>
      </c>
      <c r="I16" s="505">
        <f>SUM(I12:I15)</f>
        <v>0</v>
      </c>
      <c r="J16" s="506">
        <f>(J20)/(1+(E19))</f>
        <v>0</v>
      </c>
      <c r="K16" s="505">
        <f>SUM(G16:J16)</f>
        <v>0</v>
      </c>
      <c r="L16" s="507">
        <f>F16-K16</f>
        <v>0</v>
      </c>
      <c r="M16" s="508">
        <f>IFERROR((F16-G16)/G16,0)</f>
        <v>0</v>
      </c>
    </row>
    <row r="17" spans="1:16" ht="30" customHeight="1">
      <c r="B17" s="332"/>
      <c r="F17" s="343"/>
      <c r="G17" s="333"/>
      <c r="H17" s="333"/>
      <c r="I17" s="333"/>
      <c r="J17" s="357"/>
      <c r="K17" s="333"/>
      <c r="L17" s="332"/>
      <c r="M17" s="332"/>
    </row>
    <row r="18" spans="1:16" ht="30" customHeight="1">
      <c r="B18" s="328" t="s">
        <v>51</v>
      </c>
      <c r="C18" s="350" t="s">
        <v>12</v>
      </c>
      <c r="D18" s="885" t="s">
        <v>48</v>
      </c>
      <c r="E18" s="885"/>
      <c r="F18" s="848">
        <f>SUM('City''s Construction Expenditure'!D14)</f>
        <v>0</v>
      </c>
      <c r="G18" s="766"/>
      <c r="H18" s="699"/>
      <c r="I18" s="699"/>
      <c r="J18" s="358"/>
      <c r="K18" s="695">
        <f>SUM(G18:I18)</f>
        <v>0</v>
      </c>
      <c r="L18" s="880"/>
      <c r="M18" s="881"/>
    </row>
    <row r="19" spans="1:16" ht="30" customHeight="1">
      <c r="B19" s="328" t="s">
        <v>52</v>
      </c>
      <c r="C19" s="359" t="s">
        <v>53</v>
      </c>
      <c r="D19" s="847" t="s">
        <v>45</v>
      </c>
      <c r="E19" s="698">
        <v>0.02</v>
      </c>
      <c r="F19" s="848">
        <f>F12*E19</f>
        <v>0</v>
      </c>
      <c r="G19" s="511">
        <f>G12*E19</f>
        <v>0</v>
      </c>
      <c r="H19" s="511">
        <f>H16*E19</f>
        <v>0</v>
      </c>
      <c r="I19" s="511">
        <f>I16*E19</f>
        <v>0</v>
      </c>
      <c r="J19" s="512">
        <f>J16*E19</f>
        <v>0</v>
      </c>
      <c r="K19" s="513">
        <f>SUM(G19:I19)</f>
        <v>0</v>
      </c>
      <c r="L19" s="861"/>
      <c r="M19" s="862"/>
    </row>
    <row r="20" spans="1:16" ht="30" customHeight="1" thickBot="1">
      <c r="B20" s="453" t="s">
        <v>54</v>
      </c>
      <c r="C20" s="887" t="s">
        <v>55</v>
      </c>
      <c r="D20" s="887"/>
      <c r="E20" s="887"/>
      <c r="F20" s="495">
        <f>SUM(F16,F18:F19)</f>
        <v>0</v>
      </c>
      <c r="G20" s="502">
        <f>SUM(G16:G19)</f>
        <v>0</v>
      </c>
      <c r="H20" s="502">
        <f>SUM(H16:H19)</f>
        <v>0</v>
      </c>
      <c r="I20" s="502">
        <f>SUM(I16:I19)</f>
        <v>0</v>
      </c>
      <c r="J20" s="701"/>
      <c r="K20" s="502">
        <f>SUM(G20:J20)</f>
        <v>0</v>
      </c>
      <c r="L20" s="503">
        <f>F20-K20</f>
        <v>0</v>
      </c>
      <c r="M20" s="504">
        <f>IFERROR((F20-G20)/G20,0)</f>
        <v>0</v>
      </c>
      <c r="P20" s="327"/>
    </row>
    <row r="21" spans="1:16" ht="21.75" customHeight="1">
      <c r="A21" s="822"/>
      <c r="B21" s="823"/>
      <c r="C21" s="823"/>
      <c r="D21" s="822"/>
      <c r="E21" s="823"/>
      <c r="G21" s="326"/>
      <c r="H21" s="326"/>
      <c r="I21" s="326"/>
      <c r="J21" s="326"/>
      <c r="K21" s="326"/>
    </row>
    <row r="22" spans="1:16" ht="21.75" customHeight="1">
      <c r="A22" s="822"/>
      <c r="B22" s="822" t="s">
        <v>56</v>
      </c>
      <c r="C22" s="823" t="s">
        <v>57</v>
      </c>
      <c r="D22" s="822"/>
      <c r="E22" s="823"/>
      <c r="G22" s="326"/>
      <c r="H22" s="326"/>
      <c r="I22" s="326"/>
      <c r="J22" s="326"/>
      <c r="K22" s="326"/>
    </row>
    <row r="23" spans="1:16" ht="30.75" customHeight="1" thickBot="1">
      <c r="A23" s="823"/>
      <c r="B23" s="824"/>
      <c r="C23" s="824"/>
      <c r="D23" s="824"/>
      <c r="E23" s="824"/>
      <c r="F23" s="824"/>
      <c r="G23" s="824"/>
      <c r="H23" s="321"/>
      <c r="I23" s="321"/>
      <c r="J23" s="321"/>
      <c r="K23" s="321"/>
    </row>
    <row r="24" spans="1:16">
      <c r="A24" s="823"/>
      <c r="B24" s="825" t="s">
        <v>58</v>
      </c>
      <c r="C24" s="825"/>
      <c r="D24" s="825" t="s">
        <v>59</v>
      </c>
      <c r="E24" s="826"/>
      <c r="F24" s="825"/>
      <c r="G24" s="826" t="s">
        <v>60</v>
      </c>
      <c r="H24" s="321"/>
      <c r="I24" s="321"/>
      <c r="J24" s="321"/>
      <c r="K24" s="321"/>
    </row>
    <row r="25" spans="1:16">
      <c r="A25" s="823"/>
      <c r="B25" s="825"/>
      <c r="C25" s="825"/>
      <c r="D25" s="825"/>
      <c r="E25" s="826"/>
      <c r="F25" s="825"/>
      <c r="G25" s="826"/>
      <c r="H25" s="321"/>
      <c r="I25" s="321"/>
      <c r="J25" s="321"/>
      <c r="K25" s="321"/>
    </row>
    <row r="26" spans="1:16" ht="30.75" customHeight="1" thickBot="1">
      <c r="A26" s="823"/>
      <c r="B26" s="824"/>
      <c r="C26" s="824"/>
      <c r="D26" s="824"/>
      <c r="E26" s="824"/>
      <c r="F26" s="824"/>
      <c r="G26" s="824"/>
      <c r="H26" s="321"/>
      <c r="I26" s="321"/>
      <c r="J26" s="321"/>
      <c r="K26" s="321"/>
    </row>
    <row r="27" spans="1:16">
      <c r="A27" s="823"/>
      <c r="B27" s="825" t="s">
        <v>61</v>
      </c>
      <c r="C27" s="825"/>
      <c r="D27" s="825" t="s">
        <v>59</v>
      </c>
      <c r="E27" s="826"/>
      <c r="F27" s="825"/>
      <c r="G27" s="826" t="s">
        <v>60</v>
      </c>
      <c r="H27" s="321"/>
      <c r="I27" s="321"/>
      <c r="J27" s="321"/>
      <c r="K27" s="321"/>
    </row>
    <row r="28" spans="1:16">
      <c r="A28" s="823"/>
      <c r="B28" s="825"/>
      <c r="C28" s="825"/>
      <c r="D28" s="825"/>
      <c r="E28" s="826"/>
      <c r="F28" s="825"/>
      <c r="G28" s="826"/>
      <c r="H28" s="321"/>
      <c r="I28" s="321"/>
      <c r="J28" s="321"/>
      <c r="K28" s="321"/>
    </row>
    <row r="29" spans="1:16" ht="33" customHeight="1" thickBot="1">
      <c r="A29" s="823"/>
      <c r="B29" s="824"/>
      <c r="C29" s="824"/>
      <c r="D29" s="824"/>
      <c r="E29" s="824"/>
      <c r="F29" s="824"/>
      <c r="G29" s="824"/>
      <c r="H29" s="321"/>
      <c r="I29" s="321"/>
      <c r="J29" s="321"/>
      <c r="K29" s="321"/>
    </row>
    <row r="30" spans="1:16" s="311" customFormat="1">
      <c r="A30" s="823"/>
      <c r="B30" s="825" t="s">
        <v>62</v>
      </c>
      <c r="C30" s="825"/>
      <c r="D30" s="825" t="s">
        <v>59</v>
      </c>
      <c r="E30" s="826"/>
      <c r="F30" s="825"/>
      <c r="G30" s="826" t="s">
        <v>60</v>
      </c>
      <c r="H30" s="321"/>
      <c r="I30" s="321"/>
      <c r="J30" s="321"/>
      <c r="K30" s="321"/>
    </row>
    <row r="31" spans="1:16">
      <c r="F31" s="316"/>
      <c r="G31" s="310"/>
      <c r="H31" s="310"/>
      <c r="I31" s="310"/>
      <c r="J31" s="310"/>
      <c r="K31" s="310"/>
    </row>
    <row r="32" spans="1:16">
      <c r="B32" s="325" t="s">
        <v>15</v>
      </c>
      <c r="C32" s="311"/>
      <c r="D32" s="324"/>
      <c r="E32" s="312"/>
      <c r="F32" s="316"/>
      <c r="G32" s="310"/>
      <c r="H32" s="310"/>
      <c r="I32" s="310"/>
      <c r="J32" s="310"/>
      <c r="K32" s="310"/>
    </row>
    <row r="33" spans="1:11">
      <c r="B33" s="323"/>
      <c r="C33" s="318" t="s">
        <v>63</v>
      </c>
      <c r="D33" s="320"/>
      <c r="E33" s="319"/>
      <c r="F33" s="316"/>
      <c r="G33" s="310"/>
      <c r="H33" s="310"/>
      <c r="I33" s="310"/>
      <c r="J33" s="310"/>
      <c r="K33" s="310"/>
    </row>
    <row r="34" spans="1:11">
      <c r="B34" s="363"/>
      <c r="C34" s="771" t="s">
        <v>16</v>
      </c>
      <c r="D34" s="320"/>
      <c r="E34" s="319"/>
      <c r="F34" s="311"/>
      <c r="G34" s="310"/>
      <c r="H34" s="310"/>
      <c r="I34" s="310"/>
      <c r="J34" s="310"/>
      <c r="K34" s="310"/>
    </row>
    <row r="35" spans="1:11">
      <c r="B35" s="361"/>
      <c r="C35" s="322" t="s">
        <v>64</v>
      </c>
      <c r="D35" s="320"/>
      <c r="E35" s="319"/>
      <c r="F35" s="311"/>
      <c r="G35" s="310"/>
      <c r="H35" s="310"/>
      <c r="I35" s="310"/>
      <c r="J35" s="310"/>
      <c r="K35" s="310"/>
    </row>
    <row r="36" spans="1:11">
      <c r="A36" s="311"/>
      <c r="B36" s="311"/>
      <c r="C36" s="322"/>
      <c r="D36" s="320"/>
      <c r="E36" s="319"/>
      <c r="F36" s="311"/>
      <c r="G36" s="310"/>
      <c r="H36" s="310"/>
      <c r="I36" s="310"/>
      <c r="J36" s="310"/>
      <c r="K36" s="310"/>
    </row>
    <row r="37" spans="1:11">
      <c r="B37" s="346" t="s">
        <v>65</v>
      </c>
      <c r="C37" s="318"/>
      <c r="D37" s="317"/>
      <c r="E37" s="316"/>
      <c r="F37" s="311"/>
      <c r="G37" s="310"/>
      <c r="H37" s="310"/>
      <c r="I37" s="310"/>
      <c r="J37" s="310"/>
      <c r="K37" s="310"/>
    </row>
    <row r="38" spans="1:11">
      <c r="B38" s="346" t="s">
        <v>66</v>
      </c>
      <c r="C38" s="318"/>
      <c r="D38" s="317"/>
      <c r="E38" s="316"/>
      <c r="F38" s="311"/>
      <c r="G38" s="310"/>
      <c r="H38" s="310"/>
      <c r="I38" s="310"/>
      <c r="J38" s="310"/>
      <c r="K38" s="310"/>
    </row>
    <row r="39" spans="1:11">
      <c r="B39" s="311"/>
      <c r="C39" s="311"/>
      <c r="D39" s="317"/>
      <c r="E39" s="316"/>
      <c r="F39" s="311"/>
      <c r="G39" s="310"/>
      <c r="H39" s="310"/>
      <c r="I39" s="310"/>
      <c r="J39" s="310"/>
      <c r="K39" s="310"/>
    </row>
    <row r="40" spans="1:11">
      <c r="B40" s="315"/>
      <c r="C40" s="311"/>
      <c r="D40" s="313"/>
      <c r="E40" s="312"/>
      <c r="F40" s="311"/>
      <c r="G40" s="310"/>
      <c r="H40" s="310"/>
      <c r="I40" s="310"/>
      <c r="J40" s="310"/>
      <c r="K40" s="310"/>
    </row>
    <row r="41" spans="1:11">
      <c r="B41" s="314"/>
      <c r="C41" s="311"/>
      <c r="D41" s="313"/>
      <c r="E41" s="312"/>
    </row>
    <row r="42" spans="1:11">
      <c r="B42" s="314"/>
      <c r="C42" s="311"/>
      <c r="D42" s="313"/>
      <c r="E42" s="312"/>
    </row>
    <row r="43" spans="1:11">
      <c r="B43" s="311"/>
      <c r="C43" s="311"/>
      <c r="D43" s="313"/>
      <c r="E43" s="312"/>
    </row>
    <row r="44" spans="1:11">
      <c r="B44" s="311"/>
      <c r="C44" s="311"/>
      <c r="D44" s="313"/>
      <c r="E44" s="312"/>
    </row>
    <row r="45" spans="1:11">
      <c r="B45" s="311"/>
      <c r="C45" s="311"/>
      <c r="D45" s="313"/>
      <c r="E45" s="312"/>
    </row>
    <row r="46" spans="1:11">
      <c r="D46" s="313"/>
      <c r="E46" s="312"/>
    </row>
  </sheetData>
  <sheetProtection algorithmName="SHA-512" hashValue="pckGbIe76nxMqRKn2lY0xLIJRuPPtO1kRDNgAQ6bALxQtwBPQtU7vNGYGN88SLGVS+3tu4wdUVBhJVIbh++KGg==" saltValue="rAbiuHO6CNKQX1e19nifKg==" spinCount="100000" sheet="1" formatColumns="0"/>
  <protectedRanges>
    <protectedRange sqref="F6:G6" name="Range1"/>
  </protectedRanges>
  <mergeCells count="23">
    <mergeCell ref="B1:G1"/>
    <mergeCell ref="C20:E20"/>
    <mergeCell ref="K10:K11"/>
    <mergeCell ref="C8:E8"/>
    <mergeCell ref="C12:E12"/>
    <mergeCell ref="J10:J11"/>
    <mergeCell ref="G5:K5"/>
    <mergeCell ref="L14:M15"/>
    <mergeCell ref="L18:M19"/>
    <mergeCell ref="C16:E16"/>
    <mergeCell ref="D15:E15"/>
    <mergeCell ref="D18:E18"/>
    <mergeCell ref="L8:M11"/>
    <mergeCell ref="B6:C6"/>
    <mergeCell ref="L7:M7"/>
    <mergeCell ref="C7:D7"/>
    <mergeCell ref="B10:B11"/>
    <mergeCell ref="C10:C11"/>
    <mergeCell ref="D10:D11"/>
    <mergeCell ref="G10:G11"/>
    <mergeCell ref="I10:I11"/>
    <mergeCell ref="F10:F11"/>
    <mergeCell ref="H10:H11"/>
  </mergeCells>
  <pageMargins left="0.25" right="0.25" top="0.75" bottom="0.75" header="0.3" footer="0.3"/>
  <pageSetup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Q51"/>
  <sheetViews>
    <sheetView showGridLines="0" zoomScale="80" zoomScaleNormal="80" workbookViewId="0">
      <selection activeCell="H16" sqref="H16"/>
    </sheetView>
  </sheetViews>
  <sheetFormatPr defaultColWidth="8.6640625" defaultRowHeight="15"/>
  <cols>
    <col min="1" max="1" width="2" style="69" customWidth="1"/>
    <col min="2" max="2" width="61.6640625" style="69" customWidth="1"/>
    <col min="3" max="3" width="23.33203125" style="69" customWidth="1"/>
    <col min="4" max="7" width="24.6640625" style="69" customWidth="1"/>
    <col min="8" max="8" width="2" style="69" customWidth="1"/>
    <col min="9" max="9" width="7.109375" style="69" customWidth="1"/>
    <col min="10" max="10" width="9.33203125" style="69" customWidth="1"/>
    <col min="11" max="16384" width="8.6640625" style="69"/>
  </cols>
  <sheetData>
    <row r="1" spans="2:17">
      <c r="B1" s="886" t="s">
        <v>67</v>
      </c>
      <c r="C1" s="886"/>
      <c r="D1" s="886"/>
      <c r="E1" s="886"/>
      <c r="F1" s="886"/>
      <c r="G1" s="886"/>
    </row>
    <row r="2" spans="2:17">
      <c r="B2" s="849"/>
      <c r="C2" s="849"/>
      <c r="D2" s="849"/>
      <c r="E2" s="849"/>
      <c r="F2" s="849"/>
      <c r="G2" s="849"/>
    </row>
    <row r="3" spans="2:17" s="113" customFormat="1" ht="27" customHeight="1">
      <c r="B3" s="809" t="str">
        <f>"FMS/Project ID: "&amp;TEXT('Submission Checklist'!$C$5,"")</f>
        <v xml:space="preserve">FMS/Project ID: </v>
      </c>
      <c r="C3" s="108"/>
      <c r="D3" s="109"/>
      <c r="E3" s="109"/>
      <c r="F3" s="110"/>
      <c r="G3" s="72" t="s">
        <v>68</v>
      </c>
      <c r="H3" s="111"/>
      <c r="I3" s="112"/>
      <c r="J3" s="112"/>
      <c r="K3" s="112"/>
      <c r="M3" s="112"/>
      <c r="N3" s="114"/>
      <c r="O3" s="112"/>
      <c r="P3" s="112"/>
      <c r="Q3" s="112"/>
    </row>
    <row r="4" spans="2:17" s="113" customFormat="1" ht="27" customHeight="1" thickBot="1">
      <c r="B4" s="108"/>
      <c r="C4" s="109"/>
      <c r="D4" s="109"/>
      <c r="E4" s="109"/>
      <c r="F4" s="110"/>
      <c r="G4" s="72"/>
      <c r="H4" s="111"/>
      <c r="I4" s="112"/>
      <c r="J4" s="112"/>
      <c r="K4" s="112"/>
      <c r="M4" s="112"/>
      <c r="N4" s="114"/>
      <c r="O4" s="112"/>
      <c r="P4" s="112"/>
      <c r="Q4" s="112"/>
    </row>
    <row r="5" spans="2:17" s="113" customFormat="1" ht="27" customHeight="1" thickBot="1">
      <c r="B5" s="908" t="s">
        <v>69</v>
      </c>
      <c r="C5" s="903" t="s">
        <v>70</v>
      </c>
      <c r="D5" s="903"/>
      <c r="E5" s="903"/>
      <c r="F5" s="717" t="s">
        <v>71</v>
      </c>
      <c r="G5" s="253" t="s">
        <v>72</v>
      </c>
      <c r="H5" s="111"/>
      <c r="I5" s="112"/>
      <c r="J5" s="112"/>
      <c r="K5" s="112"/>
      <c r="M5" s="112"/>
      <c r="N5" s="114"/>
      <c r="O5" s="112"/>
      <c r="P5" s="112"/>
      <c r="Q5" s="112"/>
    </row>
    <row r="6" spans="2:17" s="113" customFormat="1" ht="27" customHeight="1">
      <c r="B6" s="908"/>
      <c r="C6" s="904" t="s">
        <v>73</v>
      </c>
      <c r="D6" s="904"/>
      <c r="E6" s="904"/>
      <c r="F6" s="761" t="str">
        <f>IF(SUM(G15:G28,G36:G42,G47) = 0,"",SUM(G15:G28,G36:G42,G47))</f>
        <v/>
      </c>
      <c r="G6" s="451" t="str">
        <f>IF(F6="","",F6/G50)</f>
        <v/>
      </c>
      <c r="H6" s="111"/>
      <c r="I6" s="112"/>
      <c r="J6" s="112"/>
      <c r="K6" s="112"/>
      <c r="M6" s="112"/>
      <c r="N6" s="114"/>
      <c r="O6" s="112"/>
      <c r="P6" s="112"/>
      <c r="Q6" s="112"/>
    </row>
    <row r="7" spans="2:17" s="113" customFormat="1" ht="27" customHeight="1">
      <c r="B7" s="908"/>
      <c r="C7" s="905" t="s">
        <v>74</v>
      </c>
      <c r="D7" s="905"/>
      <c r="E7" s="905"/>
      <c r="F7" s="447" t="str">
        <f>IF(SUM(G29:G30,G44:G45) = 0,"",SUM(G29:G30,G44:G45))</f>
        <v/>
      </c>
      <c r="G7" s="441" t="str">
        <f>IF(F7="","",F7/G50)</f>
        <v/>
      </c>
      <c r="H7" s="111"/>
      <c r="I7" s="112"/>
      <c r="J7" s="112"/>
      <c r="K7" s="112"/>
      <c r="M7" s="112"/>
      <c r="N7" s="114"/>
      <c r="O7" s="112"/>
      <c r="P7" s="112"/>
      <c r="Q7" s="112"/>
    </row>
    <row r="8" spans="2:17" s="113" customFormat="1" ht="27" customHeight="1">
      <c r="B8" s="908"/>
      <c r="C8" s="906" t="s">
        <v>75</v>
      </c>
      <c r="D8" s="906"/>
      <c r="E8" s="906"/>
      <c r="F8" s="448" t="str">
        <f>IF(SUM(G31:G32,G43,G46)=0,"",SUM(G31:G32,G43,G46))</f>
        <v/>
      </c>
      <c r="G8" s="442" t="str">
        <f>IF(F8="","",F8/G50)</f>
        <v/>
      </c>
      <c r="H8" s="111"/>
      <c r="I8" s="112"/>
      <c r="J8" s="112"/>
      <c r="K8" s="112"/>
      <c r="M8" s="112"/>
      <c r="N8" s="114"/>
      <c r="O8" s="112"/>
      <c r="P8" s="112"/>
      <c r="Q8" s="112"/>
    </row>
    <row r="9" spans="2:17" s="113" customFormat="1" ht="27" customHeight="1">
      <c r="B9" s="908"/>
      <c r="C9" s="907" t="s">
        <v>76</v>
      </c>
      <c r="D9" s="907"/>
      <c r="E9" s="907"/>
      <c r="F9" s="449" t="str">
        <f>IF(SUM(G33:G35,G48)=0,"",SUM(G33:G35,G48))</f>
        <v/>
      </c>
      <c r="G9" s="443" t="str">
        <f>IF(F9="","",F9/G50)</f>
        <v/>
      </c>
      <c r="H9" s="111"/>
      <c r="I9" s="112"/>
      <c r="J9" s="112"/>
      <c r="K9" s="112"/>
      <c r="M9" s="112"/>
      <c r="N9" s="114"/>
      <c r="O9" s="112"/>
      <c r="P9" s="112"/>
      <c r="Q9" s="112"/>
    </row>
    <row r="10" spans="2:17" s="113" customFormat="1" ht="27" customHeight="1">
      <c r="B10" s="908"/>
      <c r="C10" s="910" t="s">
        <v>77</v>
      </c>
      <c r="D10" s="910"/>
      <c r="E10" s="910"/>
      <c r="F10" s="450" t="str">
        <f>IF(SUM(G49)=0,"",SUM(G49))</f>
        <v/>
      </c>
      <c r="G10" s="444" t="str">
        <f>IF(F10="","",F10/G50)</f>
        <v/>
      </c>
      <c r="H10" s="111"/>
      <c r="I10" s="112"/>
      <c r="J10" s="112"/>
      <c r="K10" s="112"/>
      <c r="M10" s="112"/>
      <c r="N10" s="114"/>
      <c r="O10" s="112"/>
      <c r="P10" s="112"/>
      <c r="Q10" s="112"/>
    </row>
    <row r="11" spans="2:17" s="113" customFormat="1" ht="27" customHeight="1" thickBot="1">
      <c r="B11" s="908"/>
      <c r="C11" s="909" t="s">
        <v>78</v>
      </c>
      <c r="D11" s="909"/>
      <c r="E11" s="909"/>
      <c r="F11" s="445" t="str">
        <f>IF(SUM(F6:F10)=0,"",SUM(F6:F10))</f>
        <v/>
      </c>
      <c r="G11" s="446" t="str">
        <f>IF(F11="","",F11/G50)</f>
        <v/>
      </c>
      <c r="H11" s="111"/>
      <c r="I11" s="112"/>
      <c r="J11" s="112"/>
      <c r="K11" s="112"/>
      <c r="M11" s="112"/>
      <c r="N11" s="114"/>
      <c r="O11" s="112"/>
      <c r="P11" s="112"/>
      <c r="Q11" s="112"/>
    </row>
    <row r="12" spans="2:17" ht="13.5" customHeight="1" thickBot="1">
      <c r="B12" s="68"/>
      <c r="C12" s="68"/>
      <c r="D12" s="68"/>
      <c r="E12" s="68"/>
      <c r="F12" s="68"/>
      <c r="G12" s="68"/>
    </row>
    <row r="13" spans="2:17" s="70" customFormat="1" ht="23.25" customHeight="1" thickBot="1">
      <c r="B13" s="899" t="s">
        <v>79</v>
      </c>
      <c r="C13" s="899"/>
      <c r="D13" s="911" t="s">
        <v>80</v>
      </c>
      <c r="E13" s="911"/>
      <c r="F13" s="911"/>
      <c r="G13" s="901" t="s">
        <v>81</v>
      </c>
    </row>
    <row r="14" spans="2:17" s="70" customFormat="1" ht="22.5" customHeight="1" thickBot="1">
      <c r="B14" s="900"/>
      <c r="C14" s="900"/>
      <c r="D14" s="254" t="s">
        <v>82</v>
      </c>
      <c r="E14" s="255" t="s">
        <v>83</v>
      </c>
      <c r="F14" s="256" t="s">
        <v>84</v>
      </c>
      <c r="G14" s="902"/>
    </row>
    <row r="15" spans="2:17" s="223" customFormat="1" ht="32.25" customHeight="1">
      <c r="B15" s="734" t="s">
        <v>85</v>
      </c>
      <c r="C15" s="720"/>
      <c r="D15" s="912"/>
      <c r="E15" s="912"/>
      <c r="F15" s="913"/>
      <c r="G15" s="735">
        <f>SUM(HardCostDetailLevel2!U9)</f>
        <v>0</v>
      </c>
    </row>
    <row r="16" spans="2:17" s="46" customFormat="1" ht="32.25" customHeight="1">
      <c r="B16" s="731" t="str">
        <f>HardCostDetailLevel2!D10</f>
        <v>DIVISION 02 - EXISTING CONDITIONS</v>
      </c>
      <c r="C16" s="732"/>
      <c r="D16" s="733" t="str">
        <f>IF(HardCostDetailLevel2!L22="","",SUMIF(HardCostDetailLevel2!$E:$E,$B16,HardCostDetailLevel2!L:L))</f>
        <v/>
      </c>
      <c r="E16" s="733" t="str">
        <f>IF(HardCostDetailLevel2!Q22="","",SUMIF(HardCostDetailLevel2!$E:$E,$B16,HardCostDetailLevel2!Q:Q))</f>
        <v/>
      </c>
      <c r="F16" s="733" t="str">
        <f>IF(HardCostDetailLevel2!S22="","",SUMIF(HardCostDetailLevel2!$E:$E,$B16,HardCostDetailLevel2!S:S))</f>
        <v/>
      </c>
      <c r="G16" s="423" t="str">
        <f t="shared" ref="G16:G48" si="0">IF(COUNT(D16:F16) = 0,"",SUM(D16:F16))</f>
        <v/>
      </c>
      <c r="H16" s="71"/>
      <c r="I16" s="71"/>
      <c r="J16" s="71"/>
      <c r="K16" s="71"/>
      <c r="L16" s="71"/>
      <c r="M16" s="71"/>
      <c r="N16" s="71"/>
    </row>
    <row r="17" spans="2:14" s="46" customFormat="1" ht="32.25" customHeight="1">
      <c r="B17" s="369" t="str">
        <f>HardCostDetailLevel2!D23</f>
        <v>DIVISION 03 - CONCRETE</v>
      </c>
      <c r="C17" s="370"/>
      <c r="D17" s="434" t="str">
        <f>IF(HardCostDetailLevel2!L35="","",SUMIF(HardCostDetailLevel2!$E:$E,$B17,HardCostDetailLevel2!L:L))</f>
        <v/>
      </c>
      <c r="E17" s="434" t="str">
        <f>IF(HardCostDetailLevel2!Q35="","",SUMIF(HardCostDetailLevel2!$E:$E,$B17,HardCostDetailLevel2!Q:Q))</f>
        <v/>
      </c>
      <c r="F17" s="434" t="str">
        <f>IF(HardCostDetailLevel2!S35 = "","",SUMIF(HardCostDetailLevel2!$E:$E,$B17,HardCostDetailLevel2!S:S))</f>
        <v/>
      </c>
      <c r="G17" s="423" t="str">
        <f t="shared" si="0"/>
        <v/>
      </c>
      <c r="H17" s="71"/>
      <c r="I17" s="71"/>
      <c r="J17" s="71"/>
      <c r="K17" s="71"/>
      <c r="L17" s="71"/>
      <c r="M17" s="71"/>
      <c r="N17" s="71"/>
    </row>
    <row r="18" spans="2:14" s="46" customFormat="1" ht="32.25" customHeight="1">
      <c r="B18" s="371" t="str">
        <f>HardCostDetailLevel2!D36</f>
        <v>DIVISION 04 - MASONRY</v>
      </c>
      <c r="C18" s="372"/>
      <c r="D18" s="434" t="str">
        <f>IF(HardCostDetailLevel2!L48="","",SUMIF(HardCostDetailLevel2!$E:$E,$B18,HardCostDetailLevel2!L:L))</f>
        <v/>
      </c>
      <c r="E18" s="434" t="str">
        <f>IF(HardCostDetailLevel2!Q48="","",SUMIF(HardCostDetailLevel2!$E:$E,$B18,HardCostDetailLevel2!Q:Q))</f>
        <v/>
      </c>
      <c r="F18" s="434" t="str">
        <f>IF(HardCostDetailLevel2!S48="","",SUMIF(HardCostDetailLevel2!$E:$E,$B18,HardCostDetailLevel2!S:S))</f>
        <v/>
      </c>
      <c r="G18" s="423" t="str">
        <f t="shared" si="0"/>
        <v/>
      </c>
    </row>
    <row r="19" spans="2:14" s="46" customFormat="1" ht="32.25" customHeight="1">
      <c r="B19" s="371" t="str">
        <f>HardCostDetailLevel2!D49</f>
        <v>DIVISION 05 - METALS</v>
      </c>
      <c r="C19" s="372"/>
      <c r="D19" s="434" t="str">
        <f>IF(HardCostDetailLevel2!L61="","",SUMIF(HardCostDetailLevel2!$E:$E,$B19,HardCostDetailLevel2!L:L))</f>
        <v/>
      </c>
      <c r="E19" s="434" t="str">
        <f>IF(HardCostDetailLevel2!Q61="","",SUMIF(HardCostDetailLevel2!$E:$E,$B19,HardCostDetailLevel2!Q:Q))</f>
        <v/>
      </c>
      <c r="F19" s="434" t="str">
        <f>IF(HardCostDetailLevel2!S61="","",SUMIF(HardCostDetailLevel2!$E:$E,$B19,HardCostDetailLevel2!S:S))</f>
        <v/>
      </c>
      <c r="G19" s="423" t="str">
        <f t="shared" si="0"/>
        <v/>
      </c>
    </row>
    <row r="20" spans="2:14" s="46" customFormat="1" ht="32.25" customHeight="1">
      <c r="B20" s="371" t="str">
        <f>HardCostDetailLevel2!D62</f>
        <v>DIVISION 06 - WOOD, PLASTICS, COMPOSITES</v>
      </c>
      <c r="C20" s="372"/>
      <c r="D20" s="434" t="str">
        <f>IF(HardCostDetailLevel2!L74="","",SUMIF(HardCostDetailLevel2!$E:$E,$B20,HardCostDetailLevel2!L:L))</f>
        <v/>
      </c>
      <c r="E20" s="434" t="str">
        <f>IF(HardCostDetailLevel2!Q74="","",SUMIF(HardCostDetailLevel2!$E:$E,$B20,HardCostDetailLevel2!Q:Q))</f>
        <v/>
      </c>
      <c r="F20" s="434" t="str">
        <f>IF(HardCostDetailLevel2!S74="","",SUMIF(HardCostDetailLevel2!$E:$E,$B20,HardCostDetailLevel2!S:S))</f>
        <v/>
      </c>
      <c r="G20" s="423" t="str">
        <f t="shared" si="0"/>
        <v/>
      </c>
    </row>
    <row r="21" spans="2:14" s="46" customFormat="1" ht="32.25" customHeight="1">
      <c r="B21" s="369" t="str">
        <f>HardCostDetailLevel2!D75</f>
        <v>DIVISION 07 - THERMAL AND MOISTURE PROTECTION</v>
      </c>
      <c r="C21" s="370"/>
      <c r="D21" s="434" t="str">
        <f>IF(HardCostDetailLevel2!L87="","",SUMIF(HardCostDetailLevel2!$E:$E,$B21,HardCostDetailLevel2!L:L))</f>
        <v/>
      </c>
      <c r="E21" s="434" t="str">
        <f>IF(HardCostDetailLevel2!Q87="","",SUMIF(HardCostDetailLevel2!$E:$E,$B21,HardCostDetailLevel2!Q:Q))</f>
        <v/>
      </c>
      <c r="F21" s="434" t="str">
        <f>IF(HardCostDetailLevel2!S87="","",SUMIF(HardCostDetailLevel2!$E:$E,$B21,HardCostDetailLevel2!S:S))</f>
        <v/>
      </c>
      <c r="G21" s="423" t="str">
        <f t="shared" si="0"/>
        <v/>
      </c>
    </row>
    <row r="22" spans="2:14" s="46" customFormat="1" ht="32.25" customHeight="1">
      <c r="B22" s="371" t="str">
        <f>HardCostDetailLevel2!D88</f>
        <v>DIVISION 08 - OPENINGS</v>
      </c>
      <c r="C22" s="372"/>
      <c r="D22" s="434" t="str">
        <f>IF(HardCostDetailLevel2!L100="","",SUMIF(HardCostDetailLevel2!$E:$E,$B22,HardCostDetailLevel2!L:L))</f>
        <v/>
      </c>
      <c r="E22" s="434" t="str">
        <f>IF(HardCostDetailLevel2!Q100="","",SUMIF(HardCostDetailLevel2!$E:$E,$B22,HardCostDetailLevel2!Q:Q))</f>
        <v/>
      </c>
      <c r="F22" s="434" t="str">
        <f>IF(HardCostDetailLevel2!S100="","",SUMIF(HardCostDetailLevel2!$E:$E,$B22,HardCostDetailLevel2!S:S))</f>
        <v/>
      </c>
      <c r="G22" s="423" t="str">
        <f t="shared" si="0"/>
        <v/>
      </c>
    </row>
    <row r="23" spans="2:14" s="46" customFormat="1" ht="32.25" customHeight="1">
      <c r="B23" s="369" t="str">
        <f>HardCostDetailLevel2!D101</f>
        <v>DIVISION 09 - FINISHES</v>
      </c>
      <c r="C23" s="370"/>
      <c r="D23" s="434" t="str">
        <f>IF(HardCostDetailLevel2!L113="","",SUMIF(HardCostDetailLevel2!$E:$E,$B23,HardCostDetailLevel2!L:L))</f>
        <v/>
      </c>
      <c r="E23" s="434" t="str">
        <f>IF(HardCostDetailLevel2!Q113="","",SUMIF(HardCostDetailLevel2!$E:$E,$B23,HardCostDetailLevel2!Q:Q))</f>
        <v/>
      </c>
      <c r="F23" s="434" t="str">
        <f>IF(HardCostDetailLevel2!S113="","",SUMIF(HardCostDetailLevel2!$E:$E,$B23,HardCostDetailLevel2!S:S))</f>
        <v/>
      </c>
      <c r="G23" s="423" t="str">
        <f t="shared" si="0"/>
        <v/>
      </c>
    </row>
    <row r="24" spans="2:14" s="46" customFormat="1" ht="32.25" customHeight="1">
      <c r="B24" s="371" t="str">
        <f>HardCostDetailLevel2!D114</f>
        <v>DIVISION 10 - SPECIALTIES</v>
      </c>
      <c r="C24" s="372"/>
      <c r="D24" s="434" t="str">
        <f>IF(HardCostDetailLevel2!L126="","",SUMIF(HardCostDetailLevel2!$E:$E,$B24,HardCostDetailLevel2!L:L))</f>
        <v/>
      </c>
      <c r="E24" s="434" t="str">
        <f>IF(HardCostDetailLevel2!Q126="","",SUMIF(HardCostDetailLevel2!$E:$E,$B24,HardCostDetailLevel2!Q:Q))</f>
        <v/>
      </c>
      <c r="F24" s="434" t="str">
        <f>IF(HardCostDetailLevel2!S126="","",SUMIF(HardCostDetailLevel2!$E:$E,$B24,HardCostDetailLevel2!S:S))</f>
        <v/>
      </c>
      <c r="G24" s="423" t="str">
        <f t="shared" si="0"/>
        <v/>
      </c>
    </row>
    <row r="25" spans="2:14" s="46" customFormat="1" ht="32.25" customHeight="1">
      <c r="B25" s="371" t="str">
        <f>HardCostDetailLevel2!D127</f>
        <v>DIVISION 11 - EQUIPMENT</v>
      </c>
      <c r="C25" s="372"/>
      <c r="D25" s="434" t="str">
        <f>IF(HardCostDetailLevel2!L139="","",SUMIF(HardCostDetailLevel2!$E:$E,$B25,HardCostDetailLevel2!L:L))</f>
        <v/>
      </c>
      <c r="E25" s="434" t="str">
        <f>IF(HardCostDetailLevel2!Q139="","",SUMIF(HardCostDetailLevel2!$E:$E,$B25,HardCostDetailLevel2!Q:Q))</f>
        <v/>
      </c>
      <c r="F25" s="434" t="str">
        <f>IF(HardCostDetailLevel2!S139="","",SUMIF(HardCostDetailLevel2!$E:$E,$B25,HardCostDetailLevel2!S:S))</f>
        <v/>
      </c>
      <c r="G25" s="423" t="str">
        <f t="shared" si="0"/>
        <v/>
      </c>
    </row>
    <row r="26" spans="2:14" s="46" customFormat="1" ht="32.25" customHeight="1">
      <c r="B26" s="371" t="str">
        <f>HardCostDetailLevel2!D140</f>
        <v>DIVISION 12 - FURNISHINGS</v>
      </c>
      <c r="C26" s="372"/>
      <c r="D26" s="434" t="str">
        <f>IF(HardCostDetailLevel2!L152="","",SUMIF(HardCostDetailLevel2!$E:$E,$B26,HardCostDetailLevel2!L:L))</f>
        <v/>
      </c>
      <c r="E26" s="434" t="str">
        <f>IF(HardCostDetailLevel2!Q152="","",SUMIF(HardCostDetailLevel2!$E:$E,$B26,HardCostDetailLevel2!Q:Q))</f>
        <v/>
      </c>
      <c r="F26" s="434" t="str">
        <f>IF(HardCostDetailLevel2!S152="","",SUMIF(HardCostDetailLevel2!$E:$E,$B26,HardCostDetailLevel2!S:S))</f>
        <v/>
      </c>
      <c r="G26" s="423" t="str">
        <f t="shared" si="0"/>
        <v/>
      </c>
    </row>
    <row r="27" spans="2:14" s="46" customFormat="1" ht="32.25" customHeight="1">
      <c r="B27" s="371" t="str">
        <f>HardCostDetailLevel2!D153</f>
        <v>DIVISION 13 - SPECIAL CONSTRUCTION</v>
      </c>
      <c r="C27" s="372"/>
      <c r="D27" s="434" t="str">
        <f>IF(HardCostDetailLevel2!L165="","",SUMIF(HardCostDetailLevel2!$E:$E,$B27,HardCostDetailLevel2!L:L))</f>
        <v/>
      </c>
      <c r="E27" s="434" t="str">
        <f>IF(HardCostDetailLevel2!Q165="","",SUMIF(HardCostDetailLevel2!$E:$E,$B27,HardCostDetailLevel2!Q:Q))</f>
        <v/>
      </c>
      <c r="F27" s="434" t="str">
        <f>IF(HardCostDetailLevel2!S165="","",SUMIF(HardCostDetailLevel2!$E:$E,$B27,HardCostDetailLevel2!S:S))</f>
        <v/>
      </c>
      <c r="G27" s="423" t="str">
        <f t="shared" si="0"/>
        <v/>
      </c>
    </row>
    <row r="28" spans="2:14" s="46" customFormat="1" ht="32.25" customHeight="1">
      <c r="B28" s="371" t="str">
        <f>HardCostDetailLevel2!D166</f>
        <v>DIVISION 14 -  CONVEYING EQUIPMENT</v>
      </c>
      <c r="C28" s="372"/>
      <c r="D28" s="434" t="str">
        <f>IF(HardCostDetailLevel2!L178="","",SUMIF(HardCostDetailLevel2!$E:$E,$B28,HardCostDetailLevel2!L:L))</f>
        <v/>
      </c>
      <c r="E28" s="434" t="str">
        <f>IF(HardCostDetailLevel2!Q178="","",SUMIF(HardCostDetailLevel2!$E:$E,$B28,HardCostDetailLevel2!Q:Q))</f>
        <v/>
      </c>
      <c r="F28" s="434" t="str">
        <f>IF(HardCostDetailLevel2!S178="","",SUMIF(HardCostDetailLevel2!$E:$E,$B28,HardCostDetailLevel2!S:S))</f>
        <v/>
      </c>
      <c r="G28" s="423" t="str">
        <f t="shared" si="0"/>
        <v/>
      </c>
    </row>
    <row r="29" spans="2:14" s="46" customFormat="1" ht="32.25" customHeight="1">
      <c r="B29" s="424" t="str">
        <f>HardCostDetailLevel2!D179</f>
        <v>DIVISION 21 - FIRE SUPPRESSION</v>
      </c>
      <c r="C29" s="425"/>
      <c r="D29" s="437" t="str">
        <f>IF(HardCostDetailLevel2!L191="","",SUMIF(HardCostDetailLevel2!$E:$E,$B29,HardCostDetailLevel2!L:L))</f>
        <v/>
      </c>
      <c r="E29" s="437" t="str">
        <f>IF(HardCostDetailLevel2!Q191="","",SUMIF(HardCostDetailLevel2!$E:$E,$B29,HardCostDetailLevel2!Q:Q))</f>
        <v/>
      </c>
      <c r="F29" s="437" t="str">
        <f>IF(HardCostDetailLevel2!S191="","",SUMIF(HardCostDetailLevel2!$E:$E,$B29,HardCostDetailLevel2!S:S))</f>
        <v/>
      </c>
      <c r="G29" s="438" t="str">
        <f t="shared" si="0"/>
        <v/>
      </c>
    </row>
    <row r="30" spans="2:14" s="46" customFormat="1" ht="32.25" customHeight="1">
      <c r="B30" s="424" t="str">
        <f>HardCostDetailLevel2!D192</f>
        <v>DIVISION 22 - PLUMBING</v>
      </c>
      <c r="C30" s="425"/>
      <c r="D30" s="437" t="str">
        <f>IF(HardCostDetailLevel2!L204="","",SUMIF(HardCostDetailLevel2!$E:$E,$B30,HardCostDetailLevel2!L:L))</f>
        <v/>
      </c>
      <c r="E30" s="437" t="str">
        <f>IF(HardCostDetailLevel2!Q204="","",SUMIF(HardCostDetailLevel2!$E:$E,$B30,HardCostDetailLevel2!Q:Q))</f>
        <v/>
      </c>
      <c r="F30" s="437" t="str">
        <f>IF(HardCostDetailLevel2!S204="","",SUMIF(HardCostDetailLevel2!$E:$E,$B30,HardCostDetailLevel2!S:S))</f>
        <v/>
      </c>
      <c r="G30" s="438" t="str">
        <f t="shared" si="0"/>
        <v/>
      </c>
    </row>
    <row r="31" spans="2:14" s="46" customFormat="1" ht="32.25" customHeight="1">
      <c r="B31" s="430" t="str">
        <f>HardCostDetailLevel2!D205</f>
        <v>DIVISION 23 - HEATING, VENTILATING, AND AIR CONDITIONING (HVAC)</v>
      </c>
      <c r="C31" s="431"/>
      <c r="D31" s="432" t="str">
        <f>IF(HardCostDetailLevel2!L217="","",SUMIF(HardCostDetailLevel2!$E:$E,$B31,HardCostDetailLevel2!L:L))</f>
        <v/>
      </c>
      <c r="E31" s="432" t="str">
        <f>IF(HardCostDetailLevel2!Q217="","",SUMIF(HardCostDetailLevel2!$E:$E,$B31,HardCostDetailLevel2!Q:Q))</f>
        <v/>
      </c>
      <c r="F31" s="432" t="str">
        <f>IF(HardCostDetailLevel2!S217="","",SUMIF(HardCostDetailLevel2!$E:$E,$B31,HardCostDetailLevel2!S:S))</f>
        <v/>
      </c>
      <c r="G31" s="433" t="str">
        <f t="shared" si="0"/>
        <v/>
      </c>
    </row>
    <row r="32" spans="2:14" s="46" customFormat="1" ht="32.25" customHeight="1">
      <c r="B32" s="430" t="str">
        <f>HardCostDetailLevel2!D218</f>
        <v>DIVISION 25 - INTEGRATED AUTOMATION</v>
      </c>
      <c r="C32" s="431"/>
      <c r="D32" s="432" t="str">
        <f>IF(HardCostDetailLevel2!L230="","",SUMIF(HardCostDetailLevel2!$E:$E,$B32,HardCostDetailLevel2!L:L))</f>
        <v/>
      </c>
      <c r="E32" s="432" t="str">
        <f>IF(HardCostDetailLevel2!Q230="","",SUMIF(HardCostDetailLevel2!$E:$E,$B32,HardCostDetailLevel2!Q:Q))</f>
        <v/>
      </c>
      <c r="F32" s="432" t="str">
        <f>IF(HardCostDetailLevel2!S230="","",SUMIF(HardCostDetailLevel2!$E:$E,$B32,HardCostDetailLevel2!S:S))</f>
        <v/>
      </c>
      <c r="G32" s="433" t="str">
        <f t="shared" si="0"/>
        <v/>
      </c>
    </row>
    <row r="33" spans="2:9" s="46" customFormat="1" ht="32.25" customHeight="1">
      <c r="B33" s="428" t="str">
        <f>HardCostDetailLevel2!D231</f>
        <v>DIVISION 26 - ELECTRICAL</v>
      </c>
      <c r="C33" s="429"/>
      <c r="D33" s="439" t="str">
        <f>IF(HardCostDetailLevel2!L243="","",SUMIF(HardCostDetailLevel2!$E:$E,$B33,HardCostDetailLevel2!L:L))</f>
        <v/>
      </c>
      <c r="E33" s="439" t="str">
        <f>IF(HardCostDetailLevel2!Q243="","",SUMIF(HardCostDetailLevel2!$E:$E,$B33,HardCostDetailLevel2!Q:Q))</f>
        <v/>
      </c>
      <c r="F33" s="439" t="str">
        <f>IF(HardCostDetailLevel2!S243="","",SUMIF(HardCostDetailLevel2!$E:$E,$B33,HardCostDetailLevel2!S:S))</f>
        <v/>
      </c>
      <c r="G33" s="440" t="str">
        <f t="shared" si="0"/>
        <v/>
      </c>
    </row>
    <row r="34" spans="2:9" s="46" customFormat="1" ht="32.25" customHeight="1">
      <c r="B34" s="428" t="str">
        <f>HardCostDetailLevel2!D244</f>
        <v>DIVISION 27 - COMMUNICATIONS</v>
      </c>
      <c r="C34" s="429"/>
      <c r="D34" s="439" t="str">
        <f>IF(HardCostDetailLevel2!L256="","",SUMIF(HardCostDetailLevel2!$E:$E,$B34,HardCostDetailLevel2!L:L))</f>
        <v/>
      </c>
      <c r="E34" s="439" t="str">
        <f>IF(HardCostDetailLevel2!Q256="","",SUMIF(HardCostDetailLevel2!$E:$E,$B34,HardCostDetailLevel2!Q:Q))</f>
        <v/>
      </c>
      <c r="F34" s="439" t="str">
        <f>IF(HardCostDetailLevel2!S256="","",SUMIF(HardCostDetailLevel2!$E:$E,$B34,HardCostDetailLevel2!S:S))</f>
        <v/>
      </c>
      <c r="G34" s="440" t="str">
        <f t="shared" si="0"/>
        <v/>
      </c>
    </row>
    <row r="35" spans="2:9" s="46" customFormat="1" ht="32.25" customHeight="1">
      <c r="B35" s="428" t="str">
        <f>HardCostDetailLevel2!D257</f>
        <v>DIVISION 28 - ELECTRONIC SAFETY AND SECURITY</v>
      </c>
      <c r="C35" s="429"/>
      <c r="D35" s="439" t="str">
        <f>IF(HardCostDetailLevel2!L269="","",SUMIF(HardCostDetailLevel2!$E:$E,$B35,HardCostDetailLevel2!L:L))</f>
        <v/>
      </c>
      <c r="E35" s="439" t="str">
        <f>IF(HardCostDetailLevel2!Q269="","",SUMIF(HardCostDetailLevel2!$E:$E,$B35,HardCostDetailLevel2!Q:Q))</f>
        <v/>
      </c>
      <c r="F35" s="439" t="str">
        <f>IF(HardCostDetailLevel2!S269="","",SUMIF(HardCostDetailLevel2!$E:$E,$B35,HardCostDetailLevel2!S:S))</f>
        <v/>
      </c>
      <c r="G35" s="440" t="str">
        <f t="shared" si="0"/>
        <v/>
      </c>
    </row>
    <row r="36" spans="2:9" s="46" customFormat="1" ht="32.25" customHeight="1">
      <c r="B36" s="371" t="str">
        <f>HardCostDetailLevel2!D270</f>
        <v>DIVISION 31 - EARTHWORK</v>
      </c>
      <c r="C36" s="372"/>
      <c r="D36" s="434" t="str">
        <f>IF(HardCostDetailLevel2!L282="","",SUMIF(HardCostDetailLevel2!$E:$E,$B36,HardCostDetailLevel2!L:L))</f>
        <v/>
      </c>
      <c r="E36" s="434" t="str">
        <f>IF(HardCostDetailLevel2!Q282="","",SUMIF(HardCostDetailLevel2!$E:$E,$B36,HardCostDetailLevel2!Q:Q))</f>
        <v/>
      </c>
      <c r="F36" s="434" t="str">
        <f>IF(HardCostDetailLevel2!S282="","",SUMIF(HardCostDetailLevel2!$E:$E,$B36,HardCostDetailLevel2!S:S))</f>
        <v/>
      </c>
      <c r="G36" s="423" t="str">
        <f t="shared" si="0"/>
        <v/>
      </c>
    </row>
    <row r="37" spans="2:9" s="46" customFormat="1" ht="32.25" customHeight="1">
      <c r="B37" s="371" t="str">
        <f>HardCostDetailLevel2!D283</f>
        <v>DIVISION 32 - EXTERIOR IMPROVEMENTS</v>
      </c>
      <c r="C37" s="372"/>
      <c r="D37" s="434" t="str">
        <f>IF(HardCostDetailLevel2!L295="","",SUMIF(HardCostDetailLevel2!$E:$E,$B37,HardCostDetailLevel2!L:L))</f>
        <v/>
      </c>
      <c r="E37" s="434" t="str">
        <f>IF(HardCostDetailLevel2!Q295="","",SUMIF(HardCostDetailLevel2!$E:$E,$B37,HardCostDetailLevel2!Q:Q))</f>
        <v/>
      </c>
      <c r="F37" s="434" t="str">
        <f>IF(HardCostDetailLevel2!S295="","",SUMIF(HardCostDetailLevel2!$E:$E,$B37,HardCostDetailLevel2!S:S))</f>
        <v/>
      </c>
      <c r="G37" s="423" t="str">
        <f t="shared" si="0"/>
        <v/>
      </c>
    </row>
    <row r="38" spans="2:9" s="46" customFormat="1" ht="32.25" customHeight="1">
      <c r="B38" s="371" t="str">
        <f>HardCostDetailLevel2!D296</f>
        <v>DIVISION 33 - UTILITIES</v>
      </c>
      <c r="C38" s="372"/>
      <c r="D38" s="434" t="str">
        <f>IF(HardCostDetailLevel2!L308="","",SUMIF(HardCostDetailLevel2!$E:$E,$B38,HardCostDetailLevel2!L:L))</f>
        <v/>
      </c>
      <c r="E38" s="434" t="str">
        <f>IF(HardCostDetailLevel2!Q308="","",SUMIF(HardCostDetailLevel2!$E:$E,$B38,HardCostDetailLevel2!Q:Q))</f>
        <v/>
      </c>
      <c r="F38" s="434" t="str">
        <f>IF(HardCostDetailLevel2!S308="","",SUMIF(HardCostDetailLevel2!$E:$E,$B38,HardCostDetailLevel2!S:S))</f>
        <v/>
      </c>
      <c r="G38" s="423" t="str">
        <f t="shared" si="0"/>
        <v/>
      </c>
    </row>
    <row r="39" spans="2:9" s="46" customFormat="1" ht="32.25" customHeight="1">
      <c r="B39" s="371" t="str">
        <f>HardCostDetailLevel2!D309</f>
        <v>DIVISION 34 - TRANSPORTATION</v>
      </c>
      <c r="C39" s="372"/>
      <c r="D39" s="434" t="str">
        <f>IF(HardCostDetailLevel2!L321="","",SUMIF(HardCostDetailLevel2!$E:$E,$B39,HardCostDetailLevel2!L:L))</f>
        <v/>
      </c>
      <c r="E39" s="434" t="str">
        <f>IF(HardCostDetailLevel2!Q321="","",SUMIF(HardCostDetailLevel2!$E:$E,$B39,HardCostDetailLevel2!Q:Q))</f>
        <v/>
      </c>
      <c r="F39" s="434" t="str">
        <f>IF(HardCostDetailLevel2!S321="","",SUMIF(HardCostDetailLevel2!$E:$E,$B39,HardCostDetailLevel2!S:S))</f>
        <v/>
      </c>
      <c r="G39" s="423" t="str">
        <f t="shared" si="0"/>
        <v/>
      </c>
    </row>
    <row r="40" spans="2:9" s="46" customFormat="1" ht="32.25" customHeight="1">
      <c r="B40" s="371" t="str">
        <f>HardCostDetailLevel2!D322</f>
        <v>DIVISION 35 - WATERWAY AND MARINE CONSTRUCTION</v>
      </c>
      <c r="C40" s="372"/>
      <c r="D40" s="434" t="str">
        <f>IF(HardCostDetailLevel2!L334="","",SUMIF(HardCostDetailLevel2!$E:$E,$B40,HardCostDetailLevel2!L:L))</f>
        <v/>
      </c>
      <c r="E40" s="434" t="str">
        <f>IF(HardCostDetailLevel2!Q334="","",SUMIF(HardCostDetailLevel2!$E:$E,$B40,HardCostDetailLevel2!Q:Q))</f>
        <v/>
      </c>
      <c r="F40" s="434" t="str">
        <f>IF(HardCostDetailLevel2!S334="","",SUMIF(HardCostDetailLevel2!$E:$E,$B40,HardCostDetailLevel2!S:S))</f>
        <v/>
      </c>
      <c r="G40" s="423" t="str">
        <f t="shared" si="0"/>
        <v/>
      </c>
    </row>
    <row r="41" spans="2:9" s="46" customFormat="1" ht="32.25" customHeight="1">
      <c r="B41" s="371" t="str">
        <f>HardCostDetailLevel2!D335</f>
        <v>DIVISION 40 - PROCESS INTEGRATION</v>
      </c>
      <c r="C41" s="372"/>
      <c r="D41" s="434" t="str">
        <f>IF(HardCostDetailLevel2!L347="","",SUMIF(HardCostDetailLevel2!$E:$E,$B41,HardCostDetailLevel2!L:L))</f>
        <v/>
      </c>
      <c r="E41" s="434" t="str">
        <f>IF(HardCostDetailLevel2!Q347="","",SUMIF(HardCostDetailLevel2!$E:$E,$B41,HardCostDetailLevel2!Q:Q))</f>
        <v/>
      </c>
      <c r="F41" s="434" t="str">
        <f>IF(HardCostDetailLevel2!S347="","",SUMIF(HardCostDetailLevel2!$E:$E,$B41,HardCostDetailLevel2!S:S))</f>
        <v/>
      </c>
      <c r="G41" s="423" t="str">
        <f t="shared" si="0"/>
        <v/>
      </c>
    </row>
    <row r="42" spans="2:9" s="46" customFormat="1" ht="32.25" customHeight="1">
      <c r="B42" s="371" t="str">
        <f>HardCostDetailLevel2!D348</f>
        <v>DIVISION 41 - MATERIAL PROCESSING AND HANDLING EQUIPMENT</v>
      </c>
      <c r="C42" s="372"/>
      <c r="D42" s="434" t="str">
        <f>IF(HardCostDetailLevel2!L360="","",SUMIF(HardCostDetailLevel2!$E:$E,$B42,HardCostDetailLevel2!L:L))</f>
        <v/>
      </c>
      <c r="E42" s="434" t="str">
        <f>IF(HardCostDetailLevel2!Q360="","",SUMIF(HardCostDetailLevel2!$E:$E,$B42,HardCostDetailLevel2!Q:Q))</f>
        <v/>
      </c>
      <c r="F42" s="434" t="str">
        <f>IF(HardCostDetailLevel2!S360="","",SUMIF(HardCostDetailLevel2!$E:$E,$B42,HardCostDetailLevel2!S:S))</f>
        <v/>
      </c>
      <c r="G42" s="423" t="str">
        <f t="shared" si="0"/>
        <v/>
      </c>
    </row>
    <row r="43" spans="2:9" s="46" customFormat="1" ht="32.25" customHeight="1">
      <c r="B43" s="430" t="str">
        <f>HardCostDetailLevel2!D361</f>
        <v>DIVISION 42 - PROCESS HEATING, COOLING, AND DRYING EQUIPMENT</v>
      </c>
      <c r="C43" s="431"/>
      <c r="D43" s="432" t="str">
        <f>IF(HardCostDetailLevel2!L373="","",SUMIF(HardCostDetailLevel2!$E:$E,$B43,HardCostDetailLevel2!L:L))</f>
        <v/>
      </c>
      <c r="E43" s="432" t="str">
        <f>IF(HardCostDetailLevel2!Q373="","",SUMIF(HardCostDetailLevel2!$E:$E,$B43,HardCostDetailLevel2!Q:Q))</f>
        <v/>
      </c>
      <c r="F43" s="432" t="str">
        <f>IF(HardCostDetailLevel2!S373="","",SUMIF(HardCostDetailLevel2!$E:$E,$B43,HardCostDetailLevel2!S:S))</f>
        <v/>
      </c>
      <c r="G43" s="433" t="str">
        <f t="shared" si="0"/>
        <v/>
      </c>
    </row>
    <row r="44" spans="2:9" s="46" customFormat="1" ht="32.25" customHeight="1">
      <c r="B44" s="424" t="str">
        <f>HardCostDetailLevel2!D374</f>
        <v>DIVISION 43 - PROCESS GAS AND LIQUID HANDLING, PURIFICATION AND STORAGE EQUIPMENT</v>
      </c>
      <c r="C44" s="425"/>
      <c r="D44" s="437" t="str">
        <f>IF(HardCostDetailLevel2!L386="","",SUMIF(HardCostDetailLevel2!$E:$E,$B44,HardCostDetailLevel2!L:L))</f>
        <v/>
      </c>
      <c r="E44" s="437" t="str">
        <f>IF(HardCostDetailLevel2!Q386="","",SUMIF(HardCostDetailLevel2!$E:$E,$B44,HardCostDetailLevel2!Q:Q))</f>
        <v/>
      </c>
      <c r="F44" s="437" t="str">
        <f>IF(HardCostDetailLevel2!S386="","",SUMIF(HardCostDetailLevel2!$E:$E,$B44,HardCostDetailLevel2!S:S))</f>
        <v/>
      </c>
      <c r="G44" s="438" t="str">
        <f t="shared" si="0"/>
        <v/>
      </c>
    </row>
    <row r="45" spans="2:9" s="46" customFormat="1" ht="32.25" customHeight="1">
      <c r="B45" s="424" t="str">
        <f>HardCostDetailLevel2!D387</f>
        <v>DIVISION 44 - POLLUTION AND WASTE CONTROL EQUIPMENT</v>
      </c>
      <c r="C45" s="425"/>
      <c r="D45" s="437" t="str">
        <f>IF(HardCostDetailLevel2!L399="","",SUMIF(HardCostDetailLevel2!$E:$E,$B45,HardCostDetailLevel2!L:L))</f>
        <v/>
      </c>
      <c r="E45" s="437" t="str">
        <f>IF(HardCostDetailLevel2!Q399="","",SUMIF(HardCostDetailLevel2!$E:$E,$B45,HardCostDetailLevel2!Q:Q))</f>
        <v/>
      </c>
      <c r="F45" s="437" t="str">
        <f>IF(HardCostDetailLevel2!S399="","",SUMIF(HardCostDetailLevel2!$E:$E,$B45,HardCostDetailLevel2!S:S))</f>
        <v/>
      </c>
      <c r="G45" s="438" t="str">
        <f t="shared" si="0"/>
        <v/>
      </c>
    </row>
    <row r="46" spans="2:9" s="46" customFormat="1" ht="32.25" customHeight="1">
      <c r="B46" s="430" t="str">
        <f>HardCostDetailLevel2!D400</f>
        <v>DIVISION 45 - INDUSTRY-SPECIFIC MANUFACTURING EQUIPMENT</v>
      </c>
      <c r="C46" s="431"/>
      <c r="D46" s="432" t="str">
        <f>IF(HardCostDetailLevel2!L412="","",SUMIF(HardCostDetailLevel2!$E:$E,$B46,HardCostDetailLevel2!L:L))</f>
        <v/>
      </c>
      <c r="E46" s="432" t="str">
        <f>IF(HardCostDetailLevel2!Q412="","",SUMIF(HardCostDetailLevel2!$E:$E,$B46,HardCostDetailLevel2!Q:Q))</f>
        <v/>
      </c>
      <c r="F46" s="432" t="str">
        <f>IF(HardCostDetailLevel2!S412="","",SUMIF(HardCostDetailLevel2!$E:$E,$B46,HardCostDetailLevel2!S:S))</f>
        <v/>
      </c>
      <c r="G46" s="433" t="str">
        <f t="shared" si="0"/>
        <v/>
      </c>
      <c r="I46" s="249"/>
    </row>
    <row r="47" spans="2:9" s="46" customFormat="1" ht="32.25" customHeight="1">
      <c r="B47" s="371" t="str">
        <f>HardCostDetailLevel2!D413</f>
        <v>DIVISION 46 - WATER AND WASTEWATER EQUIPMENT</v>
      </c>
      <c r="C47" s="372"/>
      <c r="D47" s="434" t="str">
        <f>IF(HardCostDetailLevel2!L425="","",SUMIF(HardCostDetailLevel2!$E:$E,$B47,HardCostDetailLevel2!L:L))</f>
        <v/>
      </c>
      <c r="E47" s="434" t="str">
        <f>IF(HardCostDetailLevel2!Q425="","",SUMIF(HardCostDetailLevel2!$E:$E,$B47,HardCostDetailLevel2!Q:Q))</f>
        <v/>
      </c>
      <c r="F47" s="434" t="str">
        <f>IF(HardCostDetailLevel2!S425="","",SUMIF(HardCostDetailLevel2!$E:$E,$B47,HardCostDetailLevel2!S:S))</f>
        <v/>
      </c>
      <c r="G47" s="423" t="str">
        <f t="shared" si="0"/>
        <v/>
      </c>
    </row>
    <row r="48" spans="2:9" s="46" customFormat="1" ht="32.25" customHeight="1">
      <c r="B48" s="426" t="str">
        <f>HardCostDetailLevel2!D426</f>
        <v>DIVISION 48 -  ELECTRICAL POWER GENERATION</v>
      </c>
      <c r="C48" s="427"/>
      <c r="D48" s="435" t="str">
        <f>IF(HardCostDetailLevel2!L438="","",SUMIF(HardCostDetailLevel2!$E:$E,$B48,HardCostDetailLevel2!L:L))</f>
        <v/>
      </c>
      <c r="E48" s="435" t="str">
        <f>IF(HardCostDetailLevel2!Q438="","",SUMIF(HardCostDetailLevel2!$E:$E,$B48,HardCostDetailLevel2!Q:Q))</f>
        <v/>
      </c>
      <c r="F48" s="435" t="str">
        <f>IF(HardCostDetailLevel2!S438="","",SUMIF(HardCostDetailLevel2!$E:$E,$B48,HardCostDetailLevel2!S:S))</f>
        <v/>
      </c>
      <c r="G48" s="436" t="str">
        <f t="shared" si="0"/>
        <v/>
      </c>
    </row>
    <row r="49" spans="2:8" s="46" customFormat="1" ht="31.5" customHeight="1" thickBot="1">
      <c r="B49" s="702" t="str">
        <f>HardCostDetailLevel2!D439</f>
        <v>UNIT PRICE WORK</v>
      </c>
      <c r="C49" s="703"/>
      <c r="D49" s="704" t="str">
        <f>IF(HardCostDetailLevel2!L467="","",SUMIF(HardCostDetailLevel2!$E:$E,$B49,HardCostDetailLevel2!L:L))</f>
        <v/>
      </c>
      <c r="E49" s="704" t="str">
        <f>IF(HardCostDetailLevel2!Q467="","",SUMIF(HardCostDetailLevel2!$E:$E,$B49,HardCostDetailLevel2!Q:Q))</f>
        <v/>
      </c>
      <c r="F49" s="704" t="str">
        <f>IF(HardCostDetailLevel2!S467="","",SUMIF(HardCostDetailLevel2!$E:$E,$B49,HardCostDetailLevel2!S:S))</f>
        <v/>
      </c>
      <c r="G49" s="705" t="str">
        <f t="shared" ref="G49" si="1">IF(COUNT(D49:F49) = 0,"",SUM(D49:F49))</f>
        <v/>
      </c>
      <c r="H49" s="263"/>
    </row>
    <row r="50" spans="2:8" s="223" customFormat="1" ht="31.5" customHeight="1" thickBot="1">
      <c r="B50" s="897" t="s">
        <v>86</v>
      </c>
      <c r="C50" s="898"/>
      <c r="D50" s="736" t="str">
        <f>IF(COUNT(D16:D49)=0,"",SUM(D16:D49))</f>
        <v/>
      </c>
      <c r="E50" s="736" t="str">
        <f>IF(COUNT(E16:E49)=0,"",SUM(E16:E49))</f>
        <v/>
      </c>
      <c r="F50" s="736" t="str">
        <f>IF(COUNT(F16:F49)=0,"",SUM(F16:F49))</f>
        <v/>
      </c>
      <c r="G50" s="737">
        <f>SUM(G15:G49)</f>
        <v>0</v>
      </c>
    </row>
    <row r="51" spans="2:8" s="53" customFormat="1" ht="21.75" customHeight="1">
      <c r="B51" s="69"/>
      <c r="C51" s="72"/>
      <c r="D51" s="72"/>
      <c r="E51" s="72"/>
      <c r="F51" s="72"/>
      <c r="G51" s="72"/>
    </row>
  </sheetData>
  <sheetProtection algorithmName="SHA-512" hashValue="BMz4GN5MIFv1yT93nQzfiAhVGD1tLkjBkp1eMfohCSrjzoC40/6pWBSzKwsqokIw+GOns79aWk9HvS2dKgrSyw==" saltValue="Z64Gm4bQd/JsU0kE+JIU7Q==" spinCount="100000" sheet="1" insertRows="0" deleteRows="0" selectLockedCells="1"/>
  <mergeCells count="14">
    <mergeCell ref="B50:C50"/>
    <mergeCell ref="B13:C14"/>
    <mergeCell ref="B1:G1"/>
    <mergeCell ref="G13:G14"/>
    <mergeCell ref="C5:E5"/>
    <mergeCell ref="C6:E6"/>
    <mergeCell ref="C7:E7"/>
    <mergeCell ref="C8:E8"/>
    <mergeCell ref="C9:E9"/>
    <mergeCell ref="B5:B11"/>
    <mergeCell ref="C11:E11"/>
    <mergeCell ref="C10:E10"/>
    <mergeCell ref="D13:F13"/>
    <mergeCell ref="D15:F15"/>
  </mergeCells>
  <phoneticPr fontId="16" type="noConversion"/>
  <printOptions horizontalCentered="1"/>
  <pageMargins left="0.7" right="0.7" top="0.75" bottom="0.75" header="0.3" footer="0.3"/>
  <pageSetup scale="55" fitToHeight="0" orientation="landscape"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Z483"/>
  <sheetViews>
    <sheetView showGridLines="0" zoomScale="70" zoomScaleNormal="70" workbookViewId="0">
      <pane ySplit="6" topLeftCell="A7" activePane="bottomLeft" state="frozen"/>
      <selection activeCell="C1" sqref="C1"/>
      <selection pane="bottomLeft" activeCell="C13" sqref="C13"/>
    </sheetView>
  </sheetViews>
  <sheetFormatPr defaultColWidth="8.44140625" defaultRowHeight="18"/>
  <cols>
    <col min="1" max="1" width="4.44140625" style="140" customWidth="1"/>
    <col min="2" max="2" width="10" style="158" customWidth="1"/>
    <col min="3" max="3" width="11.44140625" style="158" customWidth="1"/>
    <col min="4" max="4" width="22.33203125" style="140" customWidth="1"/>
    <col min="5" max="5" width="15.33203125" style="159" customWidth="1"/>
    <col min="6" max="6" width="18.33203125" style="140" customWidth="1"/>
    <col min="7" max="7" width="16.109375" style="140" customWidth="1"/>
    <col min="8" max="8" width="49.88671875" style="160" customWidth="1"/>
    <col min="9" max="9" width="18.88671875" style="177" customWidth="1"/>
    <col min="10" max="10" width="11.6640625" style="140" customWidth="1"/>
    <col min="11" max="11" width="20.6640625" style="211" customWidth="1"/>
    <col min="12" max="12" width="27.6640625" style="162" customWidth="1"/>
    <col min="13" max="13" width="20.6640625" style="189" customWidth="1"/>
    <col min="14" max="14" width="18.6640625" style="195" customWidth="1"/>
    <col min="15" max="15" width="20.6640625" style="211" customWidth="1"/>
    <col min="16" max="16" width="22.88671875" style="162" customWidth="1"/>
    <col min="17" max="17" width="27.6640625" style="162" customWidth="1"/>
    <col min="18" max="18" width="20.6640625" style="161" customWidth="1"/>
    <col min="19" max="19" width="20.6640625" style="162" customWidth="1"/>
    <col min="20" max="21" width="27.6640625" style="162" customWidth="1"/>
    <col min="22" max="24" width="45.88671875" style="140" customWidth="1"/>
    <col min="25" max="25" width="2.6640625" style="140" customWidth="1"/>
    <col min="26" max="16384" width="8.44140625" style="140"/>
  </cols>
  <sheetData>
    <row r="1" spans="1:26" s="115" customFormat="1">
      <c r="B1" s="132" t="s">
        <v>87</v>
      </c>
      <c r="E1" s="116"/>
      <c r="H1" s="117"/>
      <c r="I1" s="163"/>
      <c r="K1" s="196"/>
      <c r="L1" s="119"/>
      <c r="M1" s="182"/>
      <c r="N1" s="191"/>
      <c r="O1" s="196"/>
      <c r="P1" s="119"/>
      <c r="Q1" s="119"/>
      <c r="R1" s="118"/>
      <c r="S1" s="119"/>
      <c r="T1" s="119"/>
      <c r="U1" s="119"/>
    </row>
    <row r="2" spans="1:26" s="115" customFormat="1" ht="25.5" customHeight="1">
      <c r="B2" s="106"/>
      <c r="C2" s="106"/>
      <c r="D2" s="120"/>
      <c r="E2" s="121"/>
      <c r="F2" s="106"/>
      <c r="G2" s="106"/>
      <c r="H2" s="122"/>
      <c r="I2" s="164"/>
      <c r="J2" s="120"/>
      <c r="K2" s="197"/>
      <c r="L2" s="80"/>
      <c r="M2" s="183"/>
      <c r="N2" s="183"/>
      <c r="O2" s="197"/>
      <c r="P2" s="80"/>
      <c r="Q2" s="80"/>
      <c r="R2" s="80"/>
      <c r="S2" s="80"/>
      <c r="T2" s="80"/>
      <c r="U2" s="80"/>
      <c r="V2" s="106"/>
      <c r="W2" s="106"/>
      <c r="X2" s="106"/>
    </row>
    <row r="3" spans="1:26" s="115" customFormat="1" ht="21.75" customHeight="1">
      <c r="B3" s="809" t="str">
        <f>"FMS/Project ID: "&amp;TEXT('Submission Checklist'!$C$5,"")</f>
        <v xml:space="preserve">FMS/Project ID: </v>
      </c>
      <c r="D3" s="344"/>
      <c r="E3" s="73"/>
      <c r="F3" s="123"/>
      <c r="G3" s="123"/>
      <c r="H3" s="124"/>
      <c r="I3" s="165"/>
      <c r="J3" s="125"/>
      <c r="K3" s="198"/>
      <c r="L3" s="80"/>
      <c r="M3" s="164"/>
      <c r="N3" s="183"/>
      <c r="O3" s="198"/>
      <c r="P3" s="80"/>
      <c r="Q3" s="80"/>
      <c r="R3" s="80"/>
      <c r="S3" s="80"/>
      <c r="T3" s="80"/>
      <c r="U3" s="127"/>
      <c r="V3" s="123"/>
      <c r="W3" s="123"/>
      <c r="X3" s="123" t="s">
        <v>88</v>
      </c>
      <c r="Z3" s="128"/>
    </row>
    <row r="4" spans="1:26" s="115" customFormat="1" ht="18.75" thickBot="1">
      <c r="B4" s="129"/>
      <c r="C4" s="129"/>
      <c r="D4" s="79"/>
      <c r="E4" s="77"/>
      <c r="F4" s="78"/>
      <c r="G4" s="78"/>
      <c r="H4" s="130"/>
      <c r="I4" s="166"/>
      <c r="J4" s="79"/>
      <c r="K4" s="197" t="s">
        <v>89</v>
      </c>
      <c r="L4" s="80"/>
      <c r="M4" s="174"/>
      <c r="N4" s="165"/>
      <c r="O4" s="212"/>
      <c r="P4" s="81"/>
      <c r="Q4" s="80"/>
      <c r="R4" s="81"/>
      <c r="S4" s="80"/>
      <c r="T4" s="80"/>
      <c r="U4" s="127"/>
      <c r="V4" s="78"/>
      <c r="W4" s="78"/>
      <c r="X4" s="78"/>
    </row>
    <row r="5" spans="1:26" s="178" customFormat="1" ht="27.75" customHeight="1">
      <c r="B5" s="931" t="s">
        <v>90</v>
      </c>
      <c r="C5" s="918" t="s">
        <v>91</v>
      </c>
      <c r="D5" s="918" t="s">
        <v>79</v>
      </c>
      <c r="E5" s="918" t="s">
        <v>92</v>
      </c>
      <c r="F5" s="918" t="s">
        <v>93</v>
      </c>
      <c r="G5" s="918" t="s">
        <v>94</v>
      </c>
      <c r="H5" s="918" t="s">
        <v>95</v>
      </c>
      <c r="I5" s="933" t="s">
        <v>96</v>
      </c>
      <c r="J5" s="923" t="s">
        <v>97</v>
      </c>
      <c r="K5" s="916" t="s">
        <v>98</v>
      </c>
      <c r="L5" s="917"/>
      <c r="M5" s="920" t="s">
        <v>99</v>
      </c>
      <c r="N5" s="921"/>
      <c r="O5" s="921"/>
      <c r="P5" s="921"/>
      <c r="Q5" s="922"/>
      <c r="R5" s="916" t="s">
        <v>100</v>
      </c>
      <c r="S5" s="917"/>
      <c r="T5" s="916" t="s">
        <v>101</v>
      </c>
      <c r="U5" s="917"/>
      <c r="V5" s="925" t="s">
        <v>102</v>
      </c>
      <c r="W5" s="914" t="s">
        <v>103</v>
      </c>
      <c r="X5" s="914" t="s">
        <v>104</v>
      </c>
    </row>
    <row r="6" spans="1:26" s="178" customFormat="1" ht="39" customHeight="1" thickBot="1">
      <c r="B6" s="932"/>
      <c r="C6" s="919"/>
      <c r="D6" s="919"/>
      <c r="E6" s="919"/>
      <c r="F6" s="919"/>
      <c r="G6" s="919"/>
      <c r="H6" s="919"/>
      <c r="I6" s="934"/>
      <c r="J6" s="924"/>
      <c r="K6" s="199" t="s">
        <v>105</v>
      </c>
      <c r="L6" s="180" t="s">
        <v>106</v>
      </c>
      <c r="M6" s="184" t="s">
        <v>107</v>
      </c>
      <c r="N6" s="192" t="s">
        <v>108</v>
      </c>
      <c r="O6" s="213" t="s">
        <v>109</v>
      </c>
      <c r="P6" s="181" t="s">
        <v>105</v>
      </c>
      <c r="Q6" s="180" t="s">
        <v>106</v>
      </c>
      <c r="R6" s="179" t="s">
        <v>105</v>
      </c>
      <c r="S6" s="180" t="s">
        <v>106</v>
      </c>
      <c r="T6" s="179" t="s">
        <v>105</v>
      </c>
      <c r="U6" s="180" t="s">
        <v>106</v>
      </c>
      <c r="V6" s="926"/>
      <c r="W6" s="915"/>
      <c r="X6" s="915"/>
    </row>
    <row r="7" spans="1:26" s="115" customFormat="1" ht="18" customHeight="1" thickBot="1">
      <c r="B7" s="82"/>
      <c r="C7" s="83"/>
      <c r="D7" s="688" t="s">
        <v>85</v>
      </c>
      <c r="E7" s="19"/>
      <c r="F7" s="83"/>
      <c r="G7" s="83"/>
      <c r="H7" s="355"/>
      <c r="I7" s="739"/>
      <c r="J7" s="730"/>
      <c r="K7" s="200"/>
      <c r="L7" s="86"/>
      <c r="M7" s="185"/>
      <c r="N7" s="193"/>
      <c r="O7" s="214"/>
      <c r="P7" s="87"/>
      <c r="Q7" s="86"/>
      <c r="R7" s="85"/>
      <c r="S7" s="86"/>
      <c r="T7" s="85"/>
      <c r="U7" s="86"/>
      <c r="V7" s="237"/>
      <c r="W7" s="237"/>
      <c r="X7" s="237"/>
    </row>
    <row r="8" spans="1:26" s="115" customFormat="1" ht="80.25" customHeight="1" thickBot="1">
      <c r="B8" s="689"/>
      <c r="C8" s="690"/>
      <c r="D8" s="935" t="s">
        <v>110</v>
      </c>
      <c r="E8" s="936"/>
      <c r="F8" s="936"/>
      <c r="G8" s="936"/>
      <c r="H8" s="936"/>
      <c r="I8" s="762"/>
      <c r="J8" s="738" t="s">
        <v>72</v>
      </c>
      <c r="U8" s="691">
        <f>SUM(I8*U473)</f>
        <v>0</v>
      </c>
      <c r="V8" s="692"/>
      <c r="W8" s="692"/>
      <c r="X8" s="692"/>
    </row>
    <row r="9" spans="1:26">
      <c r="A9" s="721"/>
      <c r="B9" s="722"/>
      <c r="C9" s="723"/>
      <c r="D9" s="724"/>
      <c r="E9" s="725" t="s">
        <v>111</v>
      </c>
      <c r="F9" s="723"/>
      <c r="G9" s="723"/>
      <c r="H9" s="726" t="s">
        <v>112</v>
      </c>
      <c r="I9" s="740"/>
      <c r="J9" s="727"/>
      <c r="K9" s="937"/>
      <c r="L9" s="938"/>
      <c r="M9" s="938"/>
      <c r="N9" s="938"/>
      <c r="O9" s="938"/>
      <c r="P9" s="938"/>
      <c r="Q9" s="938"/>
      <c r="R9" s="938"/>
      <c r="S9" s="938"/>
      <c r="T9" s="939"/>
      <c r="U9" s="728">
        <f>SUM(U8)</f>
        <v>0</v>
      </c>
      <c r="V9" s="729"/>
      <c r="W9" s="729"/>
      <c r="X9" s="729"/>
      <c r="Y9" s="721"/>
      <c r="Z9" s="721"/>
    </row>
    <row r="10" spans="1:26" s="115" customFormat="1" ht="18" customHeight="1">
      <c r="B10" s="92"/>
      <c r="C10" s="93"/>
      <c r="D10" s="48" t="s">
        <v>111</v>
      </c>
      <c r="E10" s="94"/>
      <c r="F10" s="93"/>
      <c r="G10" s="93"/>
      <c r="H10" s="27"/>
      <c r="I10" s="169"/>
      <c r="J10" s="95"/>
      <c r="K10" s="201"/>
      <c r="L10" s="89"/>
      <c r="M10" s="190"/>
      <c r="N10" s="169"/>
      <c r="O10" s="215"/>
      <c r="P10" s="90"/>
      <c r="Q10" s="30"/>
      <c r="R10" s="88"/>
      <c r="S10" s="29"/>
      <c r="T10" s="91"/>
      <c r="U10" s="30"/>
      <c r="V10" s="238"/>
      <c r="W10" s="238"/>
      <c r="X10" s="238"/>
    </row>
    <row r="11" spans="1:26">
      <c r="B11" s="58"/>
      <c r="C11" s="60"/>
      <c r="D11" s="59"/>
      <c r="E11" s="13"/>
      <c r="F11" s="5"/>
      <c r="G11" s="12"/>
      <c r="H11" s="139"/>
      <c r="I11" s="170"/>
      <c r="J11" s="6"/>
      <c r="K11" s="203"/>
      <c r="L11" s="9" t="str">
        <f>IF(K11&lt;&gt;0,(I11*K11),"")</f>
        <v/>
      </c>
      <c r="M11" s="170"/>
      <c r="N11" s="194" t="str">
        <f>IF(M11&lt;&gt;0,ROUNDUP(I11*M11,2),"")</f>
        <v/>
      </c>
      <c r="O11" s="217"/>
      <c r="P11" s="10" t="str">
        <f>IF(OR(M11&lt;&gt;0,O11&gt;0),ROUNDUP((M11*O11),2),"")</f>
        <v/>
      </c>
      <c r="Q11" s="17" t="str">
        <f>IFERROR((I11*P11),"")</f>
        <v/>
      </c>
      <c r="R11" s="220"/>
      <c r="S11" s="17" t="str">
        <f>IF(R11&lt;&gt;0,I11*R11,"")</f>
        <v/>
      </c>
      <c r="T11" s="18" t="str">
        <f>IFERROR((SUM(L11,Q11,S11)/I11),"")</f>
        <v/>
      </c>
      <c r="U11" s="17" t="str">
        <f>IFERROR(T11*I11,"")</f>
        <v/>
      </c>
      <c r="V11" s="236"/>
      <c r="W11" s="236"/>
      <c r="X11" s="236"/>
    </row>
    <row r="12" spans="1:26">
      <c r="B12" s="11"/>
      <c r="C12" s="60"/>
      <c r="D12" s="59"/>
      <c r="E12" s="13"/>
      <c r="F12" s="5"/>
      <c r="G12" s="12"/>
      <c r="H12" s="139"/>
      <c r="I12" s="170"/>
      <c r="J12" s="6"/>
      <c r="K12" s="203"/>
      <c r="L12" s="9" t="str">
        <f t="shared" ref="L12" si="0">IF(K12&lt;&gt;0,(I12*K12),"")</f>
        <v/>
      </c>
      <c r="M12" s="170"/>
      <c r="N12" s="194" t="str">
        <f t="shared" ref="N12" si="1">IF(M12&lt;&gt;0,ROUNDUP(I12*M12,2),"")</f>
        <v/>
      </c>
      <c r="O12" s="217"/>
      <c r="P12" s="10" t="str">
        <f t="shared" ref="P12" si="2">IF(OR(M12&lt;&gt;0,O12&gt;0),ROUNDUP((M12*O12),2),"")</f>
        <v/>
      </c>
      <c r="Q12" s="17" t="str">
        <f t="shared" ref="Q12" si="3">IFERROR((I12*P12),"")</f>
        <v/>
      </c>
      <c r="R12" s="220"/>
      <c r="S12" s="17" t="str">
        <f t="shared" ref="S12" si="4">IF(R12&lt;&gt;0,I12*R12,"")</f>
        <v/>
      </c>
      <c r="T12" s="18" t="str">
        <f t="shared" ref="T12" si="5">IFERROR((SUM(L12,Q12,S12)/I12),"")</f>
        <v/>
      </c>
      <c r="U12" s="17" t="str">
        <f t="shared" ref="U12" si="6">IFERROR(T12*I12,"")</f>
        <v/>
      </c>
      <c r="V12" s="236"/>
      <c r="W12" s="236"/>
      <c r="X12" s="236"/>
    </row>
    <row r="13" spans="1:26">
      <c r="B13" s="11"/>
      <c r="C13" s="60"/>
      <c r="D13" s="59"/>
      <c r="E13" s="13"/>
      <c r="F13" s="5"/>
      <c r="G13" s="12"/>
      <c r="H13" s="139"/>
      <c r="I13" s="170"/>
      <c r="J13" s="6"/>
      <c r="K13" s="203"/>
      <c r="L13" s="9" t="str">
        <f t="shared" ref="L13:L20" si="7">IF(K13&lt;&gt;0,(I13*K13),"")</f>
        <v/>
      </c>
      <c r="M13" s="170"/>
      <c r="N13" s="194" t="str">
        <f t="shared" ref="N13:N20" si="8">IF(M13&lt;&gt;0,ROUNDUP(I13*M13,2),"")</f>
        <v/>
      </c>
      <c r="O13" s="217"/>
      <c r="P13" s="10" t="str">
        <f t="shared" ref="P13:P20" si="9">IF(OR(M13&lt;&gt;0,O13&gt;0),ROUNDUP((M13*O13),2),"")</f>
        <v/>
      </c>
      <c r="Q13" s="17" t="str">
        <f t="shared" ref="Q13:Q20" si="10">IFERROR((I13*P13),"")</f>
        <v/>
      </c>
      <c r="R13" s="220"/>
      <c r="S13" s="17" t="str">
        <f t="shared" ref="S13:S20" si="11">IF(R13&lt;&gt;0,I13*R13,"")</f>
        <v/>
      </c>
      <c r="T13" s="18" t="str">
        <f t="shared" ref="T13:T20" si="12">IFERROR((SUM(L13,Q13,S13)/I13),"")</f>
        <v/>
      </c>
      <c r="U13" s="17" t="str">
        <f t="shared" ref="U13:U20" si="13">IFERROR(T13*I13,"")</f>
        <v/>
      </c>
      <c r="V13" s="236"/>
      <c r="W13" s="236"/>
      <c r="X13" s="236"/>
    </row>
    <row r="14" spans="1:26">
      <c r="B14" s="11"/>
      <c r="C14" s="60"/>
      <c r="D14" s="59"/>
      <c r="E14" s="13"/>
      <c r="F14" s="5"/>
      <c r="G14" s="12"/>
      <c r="H14" s="139"/>
      <c r="I14" s="829"/>
      <c r="J14" s="6"/>
      <c r="K14" s="203"/>
      <c r="L14" s="9" t="str">
        <f t="shared" si="7"/>
        <v/>
      </c>
      <c r="M14" s="170"/>
      <c r="N14" s="194" t="str">
        <f t="shared" si="8"/>
        <v/>
      </c>
      <c r="O14" s="217"/>
      <c r="P14" s="10" t="str">
        <f t="shared" si="9"/>
        <v/>
      </c>
      <c r="Q14" s="17" t="str">
        <f t="shared" si="10"/>
        <v/>
      </c>
      <c r="R14" s="220"/>
      <c r="S14" s="17" t="str">
        <f t="shared" si="11"/>
        <v/>
      </c>
      <c r="T14" s="18" t="str">
        <f t="shared" si="12"/>
        <v/>
      </c>
      <c r="U14" s="17" t="str">
        <f t="shared" si="13"/>
        <v/>
      </c>
      <c r="V14" s="236"/>
      <c r="W14" s="236"/>
      <c r="X14" s="236"/>
    </row>
    <row r="15" spans="1:26">
      <c r="B15" s="11"/>
      <c r="C15" s="60"/>
      <c r="D15" s="59"/>
      <c r="E15" s="13"/>
      <c r="F15" s="5"/>
      <c r="G15" s="12"/>
      <c r="H15" s="141"/>
      <c r="I15" s="170"/>
      <c r="J15" s="6"/>
      <c r="K15" s="203"/>
      <c r="L15" s="9" t="str">
        <f t="shared" si="7"/>
        <v/>
      </c>
      <c r="M15" s="170"/>
      <c r="N15" s="194" t="str">
        <f t="shared" si="8"/>
        <v/>
      </c>
      <c r="O15" s="217"/>
      <c r="P15" s="10" t="str">
        <f t="shared" si="9"/>
        <v/>
      </c>
      <c r="Q15" s="17" t="str">
        <f t="shared" si="10"/>
        <v/>
      </c>
      <c r="R15" s="220"/>
      <c r="S15" s="17" t="str">
        <f t="shared" si="11"/>
        <v/>
      </c>
      <c r="T15" s="18" t="str">
        <f t="shared" si="12"/>
        <v/>
      </c>
      <c r="U15" s="17" t="str">
        <f t="shared" si="13"/>
        <v/>
      </c>
      <c r="V15" s="236"/>
      <c r="W15" s="236"/>
      <c r="X15" s="236"/>
      <c r="Y15" s="142"/>
    </row>
    <row r="16" spans="1:26">
      <c r="B16" s="11"/>
      <c r="C16" s="60"/>
      <c r="D16" s="59"/>
      <c r="E16" s="13"/>
      <c r="F16" s="5"/>
      <c r="G16" s="12"/>
      <c r="H16" s="139"/>
      <c r="I16" s="170"/>
      <c r="J16" s="6"/>
      <c r="K16" s="203"/>
      <c r="L16" s="9" t="str">
        <f t="shared" si="7"/>
        <v/>
      </c>
      <c r="M16" s="170"/>
      <c r="N16" s="194" t="str">
        <f t="shared" si="8"/>
        <v/>
      </c>
      <c r="O16" s="217"/>
      <c r="P16" s="10" t="str">
        <f t="shared" si="9"/>
        <v/>
      </c>
      <c r="Q16" s="17" t="str">
        <f t="shared" si="10"/>
        <v/>
      </c>
      <c r="R16" s="220"/>
      <c r="S16" s="17" t="str">
        <f t="shared" si="11"/>
        <v/>
      </c>
      <c r="T16" s="18" t="str">
        <f t="shared" si="12"/>
        <v/>
      </c>
      <c r="U16" s="17" t="str">
        <f t="shared" si="13"/>
        <v/>
      </c>
      <c r="V16" s="236"/>
      <c r="W16" s="236"/>
      <c r="X16" s="236"/>
      <c r="Y16" s="142"/>
    </row>
    <row r="17" spans="2:25">
      <c r="B17" s="11"/>
      <c r="C17" s="60"/>
      <c r="D17" s="59"/>
      <c r="E17" s="13"/>
      <c r="F17" s="5"/>
      <c r="G17" s="12"/>
      <c r="H17" s="141"/>
      <c r="I17" s="170"/>
      <c r="J17" s="6"/>
      <c r="K17" s="203"/>
      <c r="L17" s="9" t="str">
        <f t="shared" si="7"/>
        <v/>
      </c>
      <c r="M17" s="170"/>
      <c r="N17" s="194" t="str">
        <f t="shared" si="8"/>
        <v/>
      </c>
      <c r="O17" s="217"/>
      <c r="P17" s="10" t="str">
        <f t="shared" si="9"/>
        <v/>
      </c>
      <c r="Q17" s="17" t="str">
        <f t="shared" si="10"/>
        <v/>
      </c>
      <c r="R17" s="220"/>
      <c r="S17" s="17" t="str">
        <f t="shared" si="11"/>
        <v/>
      </c>
      <c r="T17" s="18" t="str">
        <f t="shared" si="12"/>
        <v/>
      </c>
      <c r="U17" s="17" t="str">
        <f t="shared" si="13"/>
        <v/>
      </c>
      <c r="V17" s="236"/>
      <c r="W17" s="236"/>
      <c r="X17" s="236"/>
      <c r="Y17" s="142"/>
    </row>
    <row r="18" spans="2:25">
      <c r="B18" s="11"/>
      <c r="C18" s="60"/>
      <c r="D18" s="59"/>
      <c r="E18" s="13"/>
      <c r="F18" s="5"/>
      <c r="G18" s="12"/>
      <c r="H18" s="139"/>
      <c r="I18" s="170"/>
      <c r="J18" s="6"/>
      <c r="K18" s="203"/>
      <c r="L18" s="9" t="str">
        <f t="shared" si="7"/>
        <v/>
      </c>
      <c r="M18" s="170"/>
      <c r="N18" s="194" t="str">
        <f t="shared" si="8"/>
        <v/>
      </c>
      <c r="O18" s="217"/>
      <c r="P18" s="10" t="str">
        <f t="shared" si="9"/>
        <v/>
      </c>
      <c r="Q18" s="17" t="str">
        <f t="shared" si="10"/>
        <v/>
      </c>
      <c r="R18" s="220"/>
      <c r="S18" s="17" t="str">
        <f t="shared" si="11"/>
        <v/>
      </c>
      <c r="T18" s="18" t="str">
        <f t="shared" si="12"/>
        <v/>
      </c>
      <c r="U18" s="17" t="str">
        <f t="shared" si="13"/>
        <v/>
      </c>
      <c r="V18" s="236"/>
      <c r="W18" s="236"/>
      <c r="X18" s="236"/>
      <c r="Y18" s="142"/>
    </row>
    <row r="19" spans="2:25">
      <c r="B19" s="11"/>
      <c r="C19" s="60"/>
      <c r="D19" s="59"/>
      <c r="E19" s="13"/>
      <c r="F19" s="5"/>
      <c r="G19" s="12"/>
      <c r="H19" s="139"/>
      <c r="I19" s="170"/>
      <c r="J19" s="6"/>
      <c r="K19" s="203"/>
      <c r="L19" s="9" t="str">
        <f t="shared" si="7"/>
        <v/>
      </c>
      <c r="M19" s="170"/>
      <c r="N19" s="194" t="str">
        <f t="shared" si="8"/>
        <v/>
      </c>
      <c r="O19" s="217"/>
      <c r="P19" s="10" t="str">
        <f t="shared" si="9"/>
        <v/>
      </c>
      <c r="Q19" s="17" t="str">
        <f t="shared" si="10"/>
        <v/>
      </c>
      <c r="R19" s="220"/>
      <c r="S19" s="17" t="str">
        <f t="shared" si="11"/>
        <v/>
      </c>
      <c r="T19" s="18" t="str">
        <f t="shared" si="12"/>
        <v/>
      </c>
      <c r="U19" s="17" t="str">
        <f t="shared" si="13"/>
        <v/>
      </c>
      <c r="V19" s="236"/>
      <c r="W19" s="236"/>
      <c r="X19" s="236"/>
      <c r="Y19" s="142"/>
    </row>
    <row r="20" spans="2:25">
      <c r="B20" s="11"/>
      <c r="C20" s="60"/>
      <c r="D20" s="59"/>
      <c r="E20" s="13"/>
      <c r="F20" s="5"/>
      <c r="G20" s="12"/>
      <c r="H20" s="139"/>
      <c r="I20" s="170"/>
      <c r="J20" s="6"/>
      <c r="K20" s="203"/>
      <c r="L20" s="9" t="str">
        <f t="shared" si="7"/>
        <v/>
      </c>
      <c r="M20" s="170"/>
      <c r="N20" s="194" t="str">
        <f t="shared" si="8"/>
        <v/>
      </c>
      <c r="O20" s="217"/>
      <c r="P20" s="10" t="str">
        <f t="shared" si="9"/>
        <v/>
      </c>
      <c r="Q20" s="17" t="str">
        <f t="shared" si="10"/>
        <v/>
      </c>
      <c r="R20" s="220"/>
      <c r="S20" s="17" t="str">
        <f t="shared" si="11"/>
        <v/>
      </c>
      <c r="T20" s="18" t="str">
        <f t="shared" si="12"/>
        <v/>
      </c>
      <c r="U20" s="17" t="str">
        <f t="shared" si="13"/>
        <v/>
      </c>
      <c r="V20" s="236"/>
      <c r="W20" s="236"/>
      <c r="X20" s="236"/>
      <c r="Y20" s="142"/>
    </row>
    <row r="21" spans="2:25" s="132" customFormat="1">
      <c r="B21" s="26"/>
      <c r="C21" s="28"/>
      <c r="D21" s="96" t="s">
        <v>113</v>
      </c>
      <c r="E21" s="52"/>
      <c r="F21" s="32"/>
      <c r="G21" s="32"/>
      <c r="H21" s="143"/>
      <c r="I21" s="171"/>
      <c r="J21" s="28"/>
      <c r="K21" s="204"/>
      <c r="L21" s="14"/>
      <c r="M21" s="187"/>
      <c r="N21" s="171"/>
      <c r="O21" s="218"/>
      <c r="P21" s="15"/>
      <c r="Q21" s="7"/>
      <c r="R21" s="24"/>
      <c r="S21" s="14"/>
      <c r="T21" s="23"/>
      <c r="U21" s="8"/>
      <c r="V21" s="239"/>
      <c r="W21" s="239"/>
      <c r="X21" s="239"/>
      <c r="Y21" s="104"/>
    </row>
    <row r="22" spans="2:25" s="115" customFormat="1">
      <c r="B22" s="47"/>
      <c r="C22" s="49"/>
      <c r="D22" s="50"/>
      <c r="E22" s="51" t="s">
        <v>111</v>
      </c>
      <c r="F22" s="49"/>
      <c r="G22" s="49"/>
      <c r="H22" s="25" t="s">
        <v>112</v>
      </c>
      <c r="I22" s="168"/>
      <c r="J22" s="134"/>
      <c r="K22" s="202"/>
      <c r="L22" s="136" t="str">
        <f>IF(SUM(L11:L21)&lt;&gt; 0, SUM(L11:L21), "")</f>
        <v/>
      </c>
      <c r="M22" s="186"/>
      <c r="N22" s="168"/>
      <c r="O22" s="216"/>
      <c r="P22" s="137"/>
      <c r="Q22" s="136" t="str">
        <f>IF(SUM(Q11:Q21)&lt;&gt; 0, SUM(Q11:Q21), "")</f>
        <v/>
      </c>
      <c r="R22" s="135"/>
      <c r="S22" s="136" t="str">
        <f>IF(SUM(S11:S21)&lt;&gt; 0, SUM(S11:S21), "")</f>
        <v/>
      </c>
      <c r="T22" s="138"/>
      <c r="U22" s="136" t="str">
        <f>IF(SUM(U11:U21)&lt;&gt; 0, SUM(U11:U21), "")</f>
        <v/>
      </c>
      <c r="V22" s="238"/>
      <c r="W22" s="238"/>
      <c r="X22" s="238"/>
      <c r="Y22" s="120"/>
    </row>
    <row r="23" spans="2:25" s="104" customFormat="1">
      <c r="B23" s="26"/>
      <c r="C23" s="20"/>
      <c r="D23" s="21" t="s">
        <v>114</v>
      </c>
      <c r="E23" s="22"/>
      <c r="F23" s="20"/>
      <c r="G23" s="20"/>
      <c r="H23" s="33"/>
      <c r="I23" s="171"/>
      <c r="J23" s="34"/>
      <c r="K23" s="204"/>
      <c r="L23" s="14"/>
      <c r="M23" s="187"/>
      <c r="N23" s="171"/>
      <c r="O23" s="218"/>
      <c r="P23" s="15"/>
      <c r="Q23" s="8"/>
      <c r="R23" s="24"/>
      <c r="S23" s="14"/>
      <c r="T23" s="23"/>
      <c r="U23" s="8"/>
      <c r="V23" s="240"/>
      <c r="W23" s="240"/>
      <c r="X23" s="240"/>
    </row>
    <row r="24" spans="2:25">
      <c r="B24" s="11"/>
      <c r="C24" s="60"/>
      <c r="D24" s="59"/>
      <c r="E24" s="13"/>
      <c r="F24" s="5"/>
      <c r="G24" s="12"/>
      <c r="H24" s="139"/>
      <c r="I24" s="170"/>
      <c r="J24" s="6"/>
      <c r="K24" s="203"/>
      <c r="L24" s="9"/>
      <c r="M24" s="170"/>
      <c r="N24" s="194"/>
      <c r="O24" s="217"/>
      <c r="P24" s="10"/>
      <c r="Q24" s="17"/>
      <c r="R24" s="220"/>
      <c r="S24" s="17" t="str">
        <f>IF(R24&lt;&gt;0,I24*R24,"")</f>
        <v/>
      </c>
      <c r="T24" s="18" t="str">
        <f>IFERROR((SUM(L24,Q24,S24)/I24),"")</f>
        <v/>
      </c>
      <c r="U24" s="17" t="str">
        <f>IFERROR(T24*I24,"")</f>
        <v/>
      </c>
      <c r="V24" s="236"/>
      <c r="W24" s="236"/>
      <c r="X24" s="236"/>
    </row>
    <row r="25" spans="2:25">
      <c r="B25" s="11"/>
      <c r="C25" s="60"/>
      <c r="D25" s="59"/>
      <c r="E25" s="13"/>
      <c r="F25" s="5"/>
      <c r="G25" s="12"/>
      <c r="H25" s="139"/>
      <c r="I25" s="170"/>
      <c r="J25" s="6"/>
      <c r="K25" s="203"/>
      <c r="L25" s="9" t="str">
        <f t="shared" ref="L25:L33" si="14">IF(K25&lt;&gt;0,(I25*K25),"")</f>
        <v/>
      </c>
      <c r="M25" s="170"/>
      <c r="N25" s="194" t="str">
        <f t="shared" ref="N25:N33" si="15">IF(M25&lt;&gt;0,ROUNDUP(I25*M25,2),"")</f>
        <v/>
      </c>
      <c r="O25" s="217"/>
      <c r="P25" s="10" t="str">
        <f t="shared" ref="P25:P33" si="16">IF(OR(M25&lt;&gt;0,O25&gt;0),ROUNDUP((M25*O25),2),"")</f>
        <v/>
      </c>
      <c r="Q25" s="17" t="str">
        <f t="shared" ref="Q25:Q33" si="17">IFERROR((I25*P25),"")</f>
        <v/>
      </c>
      <c r="R25" s="220"/>
      <c r="S25" s="17" t="str">
        <f t="shared" ref="S25:S33" si="18">IF(R25&lt;&gt;0,I25*R25,"")</f>
        <v/>
      </c>
      <c r="T25" s="18" t="str">
        <f t="shared" ref="T25:T33" si="19">IFERROR((SUM(L25,Q25,S25)/I25),"")</f>
        <v/>
      </c>
      <c r="U25" s="17" t="str">
        <f t="shared" ref="U25:U33" si="20">IFERROR(T25*I25,"")</f>
        <v/>
      </c>
      <c r="V25" s="236"/>
      <c r="W25" s="236"/>
      <c r="X25" s="236"/>
    </row>
    <row r="26" spans="2:25">
      <c r="B26" s="11"/>
      <c r="C26" s="60"/>
      <c r="D26" s="59"/>
      <c r="E26" s="13"/>
      <c r="F26" s="5"/>
      <c r="G26" s="12"/>
      <c r="H26" s="139"/>
      <c r="I26" s="170"/>
      <c r="J26" s="6"/>
      <c r="K26" s="203"/>
      <c r="L26" s="9" t="str">
        <f t="shared" si="14"/>
        <v/>
      </c>
      <c r="M26" s="170"/>
      <c r="N26" s="194" t="str">
        <f t="shared" si="15"/>
        <v/>
      </c>
      <c r="O26" s="217"/>
      <c r="P26" s="10" t="str">
        <f t="shared" si="16"/>
        <v/>
      </c>
      <c r="Q26" s="17" t="str">
        <f t="shared" si="17"/>
        <v/>
      </c>
      <c r="R26" s="220"/>
      <c r="S26" s="17" t="str">
        <f t="shared" si="18"/>
        <v/>
      </c>
      <c r="T26" s="18" t="str">
        <f t="shared" si="19"/>
        <v/>
      </c>
      <c r="U26" s="17" t="str">
        <f t="shared" si="20"/>
        <v/>
      </c>
      <c r="V26" s="236"/>
      <c r="W26" s="236"/>
      <c r="X26" s="236"/>
    </row>
    <row r="27" spans="2:25">
      <c r="B27" s="11"/>
      <c r="C27" s="60"/>
      <c r="D27" s="59"/>
      <c r="E27" s="13"/>
      <c r="F27" s="5"/>
      <c r="G27" s="12"/>
      <c r="H27" s="139"/>
      <c r="I27" s="170"/>
      <c r="J27" s="6"/>
      <c r="K27" s="203"/>
      <c r="L27" s="9" t="str">
        <f t="shared" si="14"/>
        <v/>
      </c>
      <c r="M27" s="170"/>
      <c r="N27" s="194" t="str">
        <f t="shared" si="15"/>
        <v/>
      </c>
      <c r="O27" s="217"/>
      <c r="P27" s="10" t="str">
        <f t="shared" si="16"/>
        <v/>
      </c>
      <c r="Q27" s="17" t="str">
        <f t="shared" si="17"/>
        <v/>
      </c>
      <c r="R27" s="220"/>
      <c r="S27" s="17" t="str">
        <f t="shared" si="18"/>
        <v/>
      </c>
      <c r="T27" s="18" t="str">
        <f t="shared" si="19"/>
        <v/>
      </c>
      <c r="U27" s="17" t="str">
        <f t="shared" si="20"/>
        <v/>
      </c>
      <c r="V27" s="236"/>
      <c r="W27" s="236"/>
      <c r="X27" s="236"/>
    </row>
    <row r="28" spans="2:25">
      <c r="B28" s="11"/>
      <c r="C28" s="60"/>
      <c r="D28" s="59"/>
      <c r="E28" s="13"/>
      <c r="F28" s="5"/>
      <c r="G28" s="12"/>
      <c r="H28" s="139"/>
      <c r="I28" s="170"/>
      <c r="J28" s="6"/>
      <c r="K28" s="203"/>
      <c r="L28" s="9" t="str">
        <f t="shared" si="14"/>
        <v/>
      </c>
      <c r="M28" s="170"/>
      <c r="N28" s="194" t="str">
        <f t="shared" si="15"/>
        <v/>
      </c>
      <c r="O28" s="217"/>
      <c r="P28" s="10" t="str">
        <f t="shared" si="16"/>
        <v/>
      </c>
      <c r="Q28" s="17" t="str">
        <f t="shared" si="17"/>
        <v/>
      </c>
      <c r="R28" s="220"/>
      <c r="S28" s="17" t="str">
        <f t="shared" si="18"/>
        <v/>
      </c>
      <c r="T28" s="18" t="str">
        <f t="shared" si="19"/>
        <v/>
      </c>
      <c r="U28" s="17" t="str">
        <f t="shared" si="20"/>
        <v/>
      </c>
      <c r="V28" s="236"/>
      <c r="W28" s="236"/>
      <c r="X28" s="236"/>
      <c r="Y28" s="142"/>
    </row>
    <row r="29" spans="2:25">
      <c r="B29" s="11"/>
      <c r="C29" s="60"/>
      <c r="D29" s="59"/>
      <c r="E29" s="13"/>
      <c r="F29" s="5"/>
      <c r="G29" s="12"/>
      <c r="H29" s="139"/>
      <c r="I29" s="170"/>
      <c r="J29" s="6"/>
      <c r="K29" s="203"/>
      <c r="L29" s="9" t="str">
        <f t="shared" si="14"/>
        <v/>
      </c>
      <c r="M29" s="170"/>
      <c r="N29" s="194" t="str">
        <f t="shared" si="15"/>
        <v/>
      </c>
      <c r="O29" s="217"/>
      <c r="P29" s="10" t="str">
        <f t="shared" si="16"/>
        <v/>
      </c>
      <c r="Q29" s="17" t="str">
        <f t="shared" si="17"/>
        <v/>
      </c>
      <c r="R29" s="220"/>
      <c r="S29" s="17" t="str">
        <f t="shared" si="18"/>
        <v/>
      </c>
      <c r="T29" s="18" t="str">
        <f t="shared" si="19"/>
        <v/>
      </c>
      <c r="U29" s="17" t="str">
        <f t="shared" si="20"/>
        <v/>
      </c>
      <c r="V29" s="236"/>
      <c r="W29" s="236"/>
      <c r="X29" s="236"/>
      <c r="Y29" s="142"/>
    </row>
    <row r="30" spans="2:25">
      <c r="B30" s="11"/>
      <c r="C30" s="60"/>
      <c r="D30" s="59"/>
      <c r="E30" s="13"/>
      <c r="F30" s="5"/>
      <c r="G30" s="12"/>
      <c r="H30" s="139"/>
      <c r="I30" s="170"/>
      <c r="J30" s="6"/>
      <c r="K30" s="203"/>
      <c r="L30" s="9" t="str">
        <f t="shared" si="14"/>
        <v/>
      </c>
      <c r="M30" s="170"/>
      <c r="N30" s="194" t="str">
        <f t="shared" si="15"/>
        <v/>
      </c>
      <c r="O30" s="217"/>
      <c r="P30" s="10" t="str">
        <f t="shared" si="16"/>
        <v/>
      </c>
      <c r="Q30" s="17" t="str">
        <f t="shared" si="17"/>
        <v/>
      </c>
      <c r="R30" s="220"/>
      <c r="S30" s="17" t="str">
        <f t="shared" si="18"/>
        <v/>
      </c>
      <c r="T30" s="18" t="str">
        <f t="shared" si="19"/>
        <v/>
      </c>
      <c r="U30" s="17" t="str">
        <f t="shared" si="20"/>
        <v/>
      </c>
      <c r="V30" s="236"/>
      <c r="W30" s="236"/>
      <c r="X30" s="236"/>
      <c r="Y30" s="142"/>
    </row>
    <row r="31" spans="2:25">
      <c r="B31" s="11"/>
      <c r="C31" s="60"/>
      <c r="D31" s="59"/>
      <c r="E31" s="13"/>
      <c r="F31" s="5"/>
      <c r="G31" s="12"/>
      <c r="H31" s="139"/>
      <c r="I31" s="170"/>
      <c r="J31" s="6"/>
      <c r="K31" s="203"/>
      <c r="L31" s="9" t="str">
        <f t="shared" si="14"/>
        <v/>
      </c>
      <c r="M31" s="170"/>
      <c r="N31" s="194" t="str">
        <f t="shared" si="15"/>
        <v/>
      </c>
      <c r="O31" s="217"/>
      <c r="P31" s="10" t="str">
        <f t="shared" si="16"/>
        <v/>
      </c>
      <c r="Q31" s="17" t="str">
        <f t="shared" si="17"/>
        <v/>
      </c>
      <c r="R31" s="220"/>
      <c r="S31" s="17" t="str">
        <f t="shared" si="18"/>
        <v/>
      </c>
      <c r="T31" s="18" t="str">
        <f t="shared" si="19"/>
        <v/>
      </c>
      <c r="U31" s="17" t="str">
        <f t="shared" si="20"/>
        <v/>
      </c>
      <c r="V31" s="236"/>
      <c r="W31" s="236"/>
      <c r="X31" s="236"/>
      <c r="Y31" s="142"/>
    </row>
    <row r="32" spans="2:25">
      <c r="B32" s="11"/>
      <c r="C32" s="60"/>
      <c r="D32" s="59"/>
      <c r="E32" s="13"/>
      <c r="F32" s="5"/>
      <c r="G32" s="12"/>
      <c r="H32" s="139"/>
      <c r="I32" s="170"/>
      <c r="J32" s="6"/>
      <c r="K32" s="203"/>
      <c r="L32" s="9" t="str">
        <f t="shared" si="14"/>
        <v/>
      </c>
      <c r="M32" s="170"/>
      <c r="N32" s="194" t="str">
        <f t="shared" si="15"/>
        <v/>
      </c>
      <c r="O32" s="217"/>
      <c r="P32" s="10" t="str">
        <f t="shared" si="16"/>
        <v/>
      </c>
      <c r="Q32" s="17" t="str">
        <f t="shared" si="17"/>
        <v/>
      </c>
      <c r="R32" s="220"/>
      <c r="S32" s="17" t="str">
        <f t="shared" si="18"/>
        <v/>
      </c>
      <c r="T32" s="18" t="str">
        <f t="shared" si="19"/>
        <v/>
      </c>
      <c r="U32" s="17" t="str">
        <f t="shared" si="20"/>
        <v/>
      </c>
      <c r="V32" s="236"/>
      <c r="W32" s="236"/>
      <c r="X32" s="236"/>
      <c r="Y32" s="142"/>
    </row>
    <row r="33" spans="2:25">
      <c r="B33" s="11"/>
      <c r="C33" s="60"/>
      <c r="D33" s="59"/>
      <c r="E33" s="13"/>
      <c r="F33" s="5"/>
      <c r="G33" s="12"/>
      <c r="H33" s="139"/>
      <c r="I33" s="170"/>
      <c r="J33" s="6"/>
      <c r="K33" s="203"/>
      <c r="L33" s="9" t="str">
        <f t="shared" si="14"/>
        <v/>
      </c>
      <c r="M33" s="170"/>
      <c r="N33" s="194" t="str">
        <f t="shared" si="15"/>
        <v/>
      </c>
      <c r="O33" s="217"/>
      <c r="P33" s="10" t="str">
        <f t="shared" si="16"/>
        <v/>
      </c>
      <c r="Q33" s="17" t="str">
        <f t="shared" si="17"/>
        <v/>
      </c>
      <c r="R33" s="220"/>
      <c r="S33" s="17" t="str">
        <f t="shared" si="18"/>
        <v/>
      </c>
      <c r="T33" s="18" t="str">
        <f t="shared" si="19"/>
        <v/>
      </c>
      <c r="U33" s="17" t="str">
        <f t="shared" si="20"/>
        <v/>
      </c>
      <c r="V33" s="236"/>
      <c r="W33" s="236"/>
      <c r="X33" s="236"/>
      <c r="Y33" s="142"/>
    </row>
    <row r="34" spans="2:25" s="132" customFormat="1">
      <c r="B34" s="26"/>
      <c r="C34" s="20"/>
      <c r="D34" s="96" t="s">
        <v>113</v>
      </c>
      <c r="E34" s="31"/>
      <c r="F34" s="32"/>
      <c r="G34" s="32"/>
      <c r="H34" s="143"/>
      <c r="I34" s="171"/>
      <c r="J34" s="28"/>
      <c r="K34" s="204"/>
      <c r="L34" s="14"/>
      <c r="M34" s="187"/>
      <c r="N34" s="171"/>
      <c r="O34" s="218"/>
      <c r="P34" s="15"/>
      <c r="Q34" s="7"/>
      <c r="R34" s="24"/>
      <c r="S34" s="14"/>
      <c r="T34" s="23"/>
      <c r="U34" s="8"/>
      <c r="V34" s="239"/>
      <c r="W34" s="239"/>
      <c r="X34" s="239"/>
      <c r="Y34" s="104"/>
    </row>
    <row r="35" spans="2:25" s="115" customFormat="1">
      <c r="B35" s="47"/>
      <c r="C35" s="49"/>
      <c r="D35" s="50"/>
      <c r="E35" s="51" t="s">
        <v>114</v>
      </c>
      <c r="F35" s="49"/>
      <c r="G35" s="49"/>
      <c r="H35" s="25" t="s">
        <v>112</v>
      </c>
      <c r="I35" s="168"/>
      <c r="J35" s="134"/>
      <c r="K35" s="202"/>
      <c r="L35" s="136" t="str">
        <f>IF(SUM(L24:L34)&lt;&gt; 0, SUM(L24:L34), "")</f>
        <v/>
      </c>
      <c r="M35" s="186"/>
      <c r="N35" s="168"/>
      <c r="O35" s="216"/>
      <c r="P35" s="137"/>
      <c r="Q35" s="136" t="str">
        <f>IF(SUM(Q24:Q34)&lt;&gt; 0, SUM(Q24:Q34), "")</f>
        <v/>
      </c>
      <c r="R35" s="135"/>
      <c r="S35" s="136" t="str">
        <f>IF(SUM(S24:S34)&lt;&gt; 0, SUM(S24:S34), "")</f>
        <v/>
      </c>
      <c r="T35" s="138"/>
      <c r="U35" s="136" t="str">
        <f>IF(SUM(U24:U34)&lt;&gt; 0, SUM(U24:U34), "")</f>
        <v/>
      </c>
      <c r="V35" s="238"/>
      <c r="W35" s="238"/>
      <c r="X35" s="238"/>
      <c r="Y35" s="120"/>
    </row>
    <row r="36" spans="2:25" s="132" customFormat="1">
      <c r="B36" s="26"/>
      <c r="C36" s="20"/>
      <c r="D36" s="21" t="s">
        <v>115</v>
      </c>
      <c r="E36" s="22"/>
      <c r="F36" s="20"/>
      <c r="G36" s="20"/>
      <c r="H36" s="33"/>
      <c r="I36" s="171"/>
      <c r="J36" s="28"/>
      <c r="K36" s="204"/>
      <c r="L36" s="14"/>
      <c r="M36" s="187"/>
      <c r="N36" s="171"/>
      <c r="O36" s="218"/>
      <c r="P36" s="15"/>
      <c r="Q36" s="8"/>
      <c r="R36" s="24"/>
      <c r="S36" s="14"/>
      <c r="T36" s="23"/>
      <c r="U36" s="8"/>
      <c r="V36" s="240"/>
      <c r="W36" s="240"/>
      <c r="X36" s="240"/>
      <c r="Y36" s="104"/>
    </row>
    <row r="37" spans="2:25">
      <c r="B37" s="11"/>
      <c r="C37" s="60"/>
      <c r="D37" s="59"/>
      <c r="E37" s="13"/>
      <c r="F37" s="5"/>
      <c r="G37" s="12"/>
      <c r="H37" s="139"/>
      <c r="I37" s="170"/>
      <c r="J37" s="6"/>
      <c r="K37" s="203"/>
      <c r="L37" s="9" t="str">
        <f>IF(K37&lt;&gt;0,(I37*K37),"")</f>
        <v/>
      </c>
      <c r="M37" s="170"/>
      <c r="N37" s="194" t="str">
        <f>IF(M37&lt;&gt;0,ROUNDUP(I37*M37,2),"")</f>
        <v/>
      </c>
      <c r="O37" s="217"/>
      <c r="P37" s="10" t="str">
        <f>IF(OR(M37&lt;&gt;0,O37&gt;0),ROUNDUP((M37*O37),2),"")</f>
        <v/>
      </c>
      <c r="Q37" s="17" t="str">
        <f>IFERROR((I37*P37),"")</f>
        <v/>
      </c>
      <c r="R37" s="220"/>
      <c r="S37" s="17" t="str">
        <f>IF(R37&lt;&gt;0,I37*R37,"")</f>
        <v/>
      </c>
      <c r="T37" s="18" t="str">
        <f>IFERROR((SUM(L37,Q37,S37)/I37),"")</f>
        <v/>
      </c>
      <c r="U37" s="17" t="str">
        <f>IFERROR(T37*I37,"")</f>
        <v/>
      </c>
      <c r="V37" s="236"/>
      <c r="W37" s="236"/>
      <c r="X37" s="236"/>
    </row>
    <row r="38" spans="2:25">
      <c r="B38" s="11"/>
      <c r="C38" s="60"/>
      <c r="D38" s="59"/>
      <c r="E38" s="13"/>
      <c r="F38" s="5"/>
      <c r="G38" s="12"/>
      <c r="H38" s="139"/>
      <c r="I38" s="170"/>
      <c r="J38" s="6"/>
      <c r="K38" s="203"/>
      <c r="L38" s="9" t="str">
        <f t="shared" ref="L38" si="21">IF(K38&lt;&gt;0,(I38*K38),"")</f>
        <v/>
      </c>
      <c r="M38" s="170"/>
      <c r="N38" s="194" t="str">
        <f t="shared" ref="N38" si="22">IF(M38&lt;&gt;0,ROUNDUP(I38*M38,2),"")</f>
        <v/>
      </c>
      <c r="O38" s="217"/>
      <c r="P38" s="10" t="str">
        <f t="shared" ref="P38" si="23">IF(OR(M38&lt;&gt;0,O38&gt;0),ROUNDUP((M38*O38),2),"")</f>
        <v/>
      </c>
      <c r="Q38" s="17" t="str">
        <f t="shared" ref="Q38" si="24">IFERROR((I38*P38),"")</f>
        <v/>
      </c>
      <c r="R38" s="220"/>
      <c r="S38" s="17" t="str">
        <f t="shared" ref="S38" si="25">IF(R38&lt;&gt;0,I38*R38,"")</f>
        <v/>
      </c>
      <c r="T38" s="18" t="str">
        <f t="shared" ref="T38" si="26">IFERROR((SUM(L38,Q38,S38)/I38),"")</f>
        <v/>
      </c>
      <c r="U38" s="17" t="str">
        <f t="shared" ref="U38" si="27">IFERROR(T38*I38,"")</f>
        <v/>
      </c>
      <c r="V38" s="236"/>
      <c r="W38" s="236"/>
      <c r="X38" s="236"/>
    </row>
    <row r="39" spans="2:25">
      <c r="B39" s="11"/>
      <c r="C39" s="60"/>
      <c r="D39" s="59"/>
      <c r="E39" s="13"/>
      <c r="F39" s="5"/>
      <c r="G39" s="12"/>
      <c r="H39" s="285"/>
      <c r="I39" s="170"/>
      <c r="J39" s="6"/>
      <c r="K39" s="203"/>
      <c r="L39" s="9" t="str">
        <f t="shared" ref="L39:L46" si="28">IF(K39&lt;&gt;0,(I39*K39),"")</f>
        <v/>
      </c>
      <c r="M39" s="170"/>
      <c r="N39" s="194" t="str">
        <f t="shared" ref="N39:N46" si="29">IF(M39&lt;&gt;0,ROUNDUP(I39*M39,2),"")</f>
        <v/>
      </c>
      <c r="O39" s="217"/>
      <c r="P39" s="10" t="str">
        <f t="shared" ref="P39:P46" si="30">IF(OR(M39&lt;&gt;0,O39&gt;0),ROUNDUP((M39*O39),2),"")</f>
        <v/>
      </c>
      <c r="Q39" s="17" t="str">
        <f t="shared" ref="Q39:Q46" si="31">IFERROR((I39*P39),"")</f>
        <v/>
      </c>
      <c r="R39" s="220"/>
      <c r="S39" s="17" t="str">
        <f t="shared" ref="S39:S46" si="32">IF(R39&lt;&gt;0,I39*R39,"")</f>
        <v/>
      </c>
      <c r="T39" s="18" t="str">
        <f t="shared" ref="T39:T46" si="33">IFERROR((SUM(L39,Q39,S39)/I39),"")</f>
        <v/>
      </c>
      <c r="U39" s="17" t="str">
        <f t="shared" ref="U39:U46" si="34">IFERROR(T39*I39,"")</f>
        <v/>
      </c>
      <c r="V39" s="236"/>
      <c r="W39" s="236"/>
      <c r="X39" s="236"/>
    </row>
    <row r="40" spans="2:25">
      <c r="B40" s="11"/>
      <c r="C40" s="60"/>
      <c r="D40" s="59"/>
      <c r="E40" s="13"/>
      <c r="F40" s="5"/>
      <c r="G40" s="12"/>
      <c r="H40" s="285"/>
      <c r="I40" s="170"/>
      <c r="J40" s="6"/>
      <c r="K40" s="203"/>
      <c r="L40" s="9" t="str">
        <f t="shared" si="28"/>
        <v/>
      </c>
      <c r="M40" s="170"/>
      <c r="N40" s="194" t="str">
        <f t="shared" si="29"/>
        <v/>
      </c>
      <c r="O40" s="217"/>
      <c r="P40" s="10" t="str">
        <f t="shared" si="30"/>
        <v/>
      </c>
      <c r="Q40" s="17" t="str">
        <f t="shared" si="31"/>
        <v/>
      </c>
      <c r="R40" s="220"/>
      <c r="S40" s="17" t="str">
        <f t="shared" si="32"/>
        <v/>
      </c>
      <c r="T40" s="18" t="str">
        <f t="shared" si="33"/>
        <v/>
      </c>
      <c r="U40" s="17" t="str">
        <f t="shared" si="34"/>
        <v/>
      </c>
      <c r="V40" s="236"/>
      <c r="W40" s="236"/>
      <c r="X40" s="236"/>
    </row>
    <row r="41" spans="2:25" ht="17.25" customHeight="1">
      <c r="B41" s="11"/>
      <c r="C41" s="60"/>
      <c r="D41" s="59"/>
      <c r="E41" s="13"/>
      <c r="F41" s="5"/>
      <c r="G41" s="12"/>
      <c r="H41" s="285"/>
      <c r="I41" s="170"/>
      <c r="J41" s="6"/>
      <c r="K41" s="203"/>
      <c r="L41" s="9" t="str">
        <f t="shared" si="28"/>
        <v/>
      </c>
      <c r="M41" s="170"/>
      <c r="N41" s="194" t="str">
        <f t="shared" si="29"/>
        <v/>
      </c>
      <c r="O41" s="217"/>
      <c r="P41" s="10" t="str">
        <f t="shared" si="30"/>
        <v/>
      </c>
      <c r="Q41" s="17" t="str">
        <f t="shared" si="31"/>
        <v/>
      </c>
      <c r="R41" s="220"/>
      <c r="S41" s="17" t="str">
        <f t="shared" si="32"/>
        <v/>
      </c>
      <c r="T41" s="18" t="str">
        <f t="shared" si="33"/>
        <v/>
      </c>
      <c r="U41" s="17" t="str">
        <f t="shared" si="34"/>
        <v/>
      </c>
      <c r="V41" s="236"/>
      <c r="W41" s="236"/>
      <c r="X41" s="236"/>
      <c r="Y41" s="142"/>
    </row>
    <row r="42" spans="2:25">
      <c r="B42" s="11"/>
      <c r="C42" s="60"/>
      <c r="D42" s="59"/>
      <c r="E42" s="13"/>
      <c r="F42" s="5"/>
      <c r="G42" s="12"/>
      <c r="H42" s="285"/>
      <c r="I42" s="170"/>
      <c r="J42" s="6"/>
      <c r="K42" s="203"/>
      <c r="L42" s="9" t="str">
        <f t="shared" si="28"/>
        <v/>
      </c>
      <c r="M42" s="170"/>
      <c r="N42" s="194" t="str">
        <f t="shared" si="29"/>
        <v/>
      </c>
      <c r="O42" s="217"/>
      <c r="P42" s="10" t="str">
        <f t="shared" si="30"/>
        <v/>
      </c>
      <c r="Q42" s="17" t="str">
        <f t="shared" si="31"/>
        <v/>
      </c>
      <c r="R42" s="220"/>
      <c r="S42" s="17" t="str">
        <f t="shared" si="32"/>
        <v/>
      </c>
      <c r="T42" s="18" t="str">
        <f t="shared" si="33"/>
        <v/>
      </c>
      <c r="U42" s="17" t="str">
        <f t="shared" si="34"/>
        <v/>
      </c>
      <c r="V42" s="236"/>
      <c r="W42" s="236"/>
      <c r="X42" s="236"/>
      <c r="Y42" s="142"/>
    </row>
    <row r="43" spans="2:25">
      <c r="B43" s="11"/>
      <c r="C43" s="60"/>
      <c r="D43" s="59"/>
      <c r="E43" s="13"/>
      <c r="F43" s="5"/>
      <c r="G43" s="12"/>
      <c r="H43" s="139"/>
      <c r="I43" s="170"/>
      <c r="J43" s="6"/>
      <c r="K43" s="203"/>
      <c r="L43" s="9" t="str">
        <f t="shared" si="28"/>
        <v/>
      </c>
      <c r="M43" s="170"/>
      <c r="N43" s="194" t="str">
        <f t="shared" si="29"/>
        <v/>
      </c>
      <c r="O43" s="217"/>
      <c r="P43" s="10" t="str">
        <f t="shared" si="30"/>
        <v/>
      </c>
      <c r="Q43" s="17" t="str">
        <f t="shared" si="31"/>
        <v/>
      </c>
      <c r="R43" s="220"/>
      <c r="S43" s="17" t="str">
        <f t="shared" si="32"/>
        <v/>
      </c>
      <c r="T43" s="18" t="str">
        <f t="shared" si="33"/>
        <v/>
      </c>
      <c r="U43" s="17" t="str">
        <f t="shared" si="34"/>
        <v/>
      </c>
      <c r="V43" s="236"/>
      <c r="W43" s="236"/>
      <c r="X43" s="236"/>
      <c r="Y43" s="142"/>
    </row>
    <row r="44" spans="2:25">
      <c r="B44" s="11"/>
      <c r="C44" s="60"/>
      <c r="D44" s="59"/>
      <c r="E44" s="13"/>
      <c r="F44" s="5"/>
      <c r="G44" s="12"/>
      <c r="H44" s="139"/>
      <c r="I44" s="170"/>
      <c r="J44" s="6"/>
      <c r="K44" s="203"/>
      <c r="L44" s="9" t="str">
        <f t="shared" si="28"/>
        <v/>
      </c>
      <c r="M44" s="170"/>
      <c r="N44" s="194" t="str">
        <f t="shared" si="29"/>
        <v/>
      </c>
      <c r="O44" s="217"/>
      <c r="P44" s="10" t="str">
        <f t="shared" si="30"/>
        <v/>
      </c>
      <c r="Q44" s="17" t="str">
        <f t="shared" si="31"/>
        <v/>
      </c>
      <c r="R44" s="220"/>
      <c r="S44" s="17" t="str">
        <f t="shared" si="32"/>
        <v/>
      </c>
      <c r="T44" s="18" t="str">
        <f t="shared" si="33"/>
        <v/>
      </c>
      <c r="U44" s="17" t="str">
        <f t="shared" si="34"/>
        <v/>
      </c>
      <c r="V44" s="236"/>
      <c r="W44" s="236"/>
      <c r="X44" s="236"/>
      <c r="Y44" s="142"/>
    </row>
    <row r="45" spans="2:25">
      <c r="B45" s="11"/>
      <c r="C45" s="60"/>
      <c r="D45" s="59"/>
      <c r="E45" s="13"/>
      <c r="F45" s="5"/>
      <c r="G45" s="12"/>
      <c r="H45" s="139"/>
      <c r="I45" s="170"/>
      <c r="J45" s="6"/>
      <c r="K45" s="203"/>
      <c r="L45" s="9" t="str">
        <f t="shared" si="28"/>
        <v/>
      </c>
      <c r="M45" s="170"/>
      <c r="N45" s="194" t="str">
        <f t="shared" si="29"/>
        <v/>
      </c>
      <c r="O45" s="217"/>
      <c r="P45" s="10" t="str">
        <f t="shared" si="30"/>
        <v/>
      </c>
      <c r="Q45" s="17" t="str">
        <f t="shared" si="31"/>
        <v/>
      </c>
      <c r="R45" s="220"/>
      <c r="S45" s="17" t="str">
        <f t="shared" si="32"/>
        <v/>
      </c>
      <c r="T45" s="18" t="str">
        <f t="shared" si="33"/>
        <v/>
      </c>
      <c r="U45" s="17" t="str">
        <f t="shared" si="34"/>
        <v/>
      </c>
      <c r="V45" s="236"/>
      <c r="W45" s="236"/>
      <c r="X45" s="236"/>
      <c r="Y45" s="142"/>
    </row>
    <row r="46" spans="2:25">
      <c r="B46" s="11"/>
      <c r="C46" s="60"/>
      <c r="D46" s="59"/>
      <c r="E46" s="13"/>
      <c r="F46" s="5"/>
      <c r="G46" s="12"/>
      <c r="H46" s="139"/>
      <c r="I46" s="170"/>
      <c r="J46" s="6"/>
      <c r="K46" s="203"/>
      <c r="L46" s="9" t="str">
        <f t="shared" si="28"/>
        <v/>
      </c>
      <c r="M46" s="170"/>
      <c r="N46" s="194" t="str">
        <f t="shared" si="29"/>
        <v/>
      </c>
      <c r="O46" s="217"/>
      <c r="P46" s="10" t="str">
        <f t="shared" si="30"/>
        <v/>
      </c>
      <c r="Q46" s="17" t="str">
        <f t="shared" si="31"/>
        <v/>
      </c>
      <c r="R46" s="220"/>
      <c r="S46" s="17" t="str">
        <f t="shared" si="32"/>
        <v/>
      </c>
      <c r="T46" s="18" t="str">
        <f t="shared" si="33"/>
        <v/>
      </c>
      <c r="U46" s="17" t="str">
        <f t="shared" si="34"/>
        <v/>
      </c>
      <c r="V46" s="236"/>
      <c r="W46" s="236"/>
      <c r="X46" s="236"/>
      <c r="Y46" s="142"/>
    </row>
    <row r="47" spans="2:25" s="132" customFormat="1">
      <c r="B47" s="26"/>
      <c r="C47" s="20"/>
      <c r="D47" s="96" t="s">
        <v>113</v>
      </c>
      <c r="E47" s="31"/>
      <c r="F47" s="32"/>
      <c r="G47" s="32"/>
      <c r="H47" s="143"/>
      <c r="I47" s="171"/>
      <c r="J47" s="28"/>
      <c r="K47" s="204"/>
      <c r="L47" s="14"/>
      <c r="M47" s="187"/>
      <c r="N47" s="171"/>
      <c r="O47" s="218"/>
      <c r="P47" s="15"/>
      <c r="Q47" s="7"/>
      <c r="R47" s="24"/>
      <c r="S47" s="14"/>
      <c r="T47" s="23"/>
      <c r="U47" s="8"/>
      <c r="V47" s="239"/>
      <c r="W47" s="239"/>
      <c r="X47" s="239"/>
      <c r="Y47" s="104"/>
    </row>
    <row r="48" spans="2:25" s="115" customFormat="1">
      <c r="B48" s="47"/>
      <c r="C48" s="49"/>
      <c r="D48" s="50"/>
      <c r="E48" s="51" t="s">
        <v>115</v>
      </c>
      <c r="F48" s="49"/>
      <c r="G48" s="49"/>
      <c r="H48" s="25" t="s">
        <v>112</v>
      </c>
      <c r="I48" s="168"/>
      <c r="J48" s="134"/>
      <c r="K48" s="202"/>
      <c r="L48" s="136" t="str">
        <f>IF(SUM(L37:L47)&lt;&gt; 0, SUM(L37:L47), "")</f>
        <v/>
      </c>
      <c r="M48" s="186"/>
      <c r="N48" s="168"/>
      <c r="O48" s="216"/>
      <c r="P48" s="137"/>
      <c r="Q48" s="136" t="str">
        <f>IF(SUM(Q37:Q47)&lt;&gt; 0, SUM(Q37:Q47), "")</f>
        <v/>
      </c>
      <c r="R48" s="135"/>
      <c r="S48" s="136" t="str">
        <f>IF(SUM(S37:S47)&lt;&gt; 0, SUM(S37:S47), "")</f>
        <v/>
      </c>
      <c r="T48" s="138"/>
      <c r="U48" s="136" t="str">
        <f>IF(SUM(U37:U47)&lt;&gt; 0, SUM(U37:U47), "")</f>
        <v/>
      </c>
      <c r="V48" s="238"/>
      <c r="W48" s="238"/>
      <c r="X48" s="238"/>
      <c r="Y48" s="120"/>
    </row>
    <row r="49" spans="2:25" s="132" customFormat="1">
      <c r="B49" s="26"/>
      <c r="C49" s="20"/>
      <c r="D49" s="21" t="s">
        <v>116</v>
      </c>
      <c r="E49" s="22"/>
      <c r="F49" s="20"/>
      <c r="G49" s="20"/>
      <c r="H49" s="27"/>
      <c r="I49" s="171"/>
      <c r="J49" s="28"/>
      <c r="K49" s="204"/>
      <c r="L49" s="14"/>
      <c r="M49" s="187"/>
      <c r="N49" s="171"/>
      <c r="O49" s="218"/>
      <c r="P49" s="15"/>
      <c r="Q49" s="8"/>
      <c r="R49" s="23"/>
      <c r="S49" s="29"/>
      <c r="T49" s="91"/>
      <c r="U49" s="30"/>
      <c r="V49" s="240"/>
      <c r="W49" s="240"/>
      <c r="X49" s="240"/>
      <c r="Y49" s="104"/>
    </row>
    <row r="50" spans="2:25">
      <c r="B50" s="11"/>
      <c r="C50" s="60"/>
      <c r="D50" s="59"/>
      <c r="E50" s="13"/>
      <c r="F50" s="5"/>
      <c r="G50" s="12"/>
      <c r="H50" s="139"/>
      <c r="I50" s="170"/>
      <c r="J50" s="6"/>
      <c r="K50" s="203"/>
      <c r="L50" s="9" t="str">
        <f>IF(K50&lt;&gt;0,(I50*K50),"")</f>
        <v/>
      </c>
      <c r="M50" s="170"/>
      <c r="N50" s="194" t="str">
        <f>IF(M50&lt;&gt;0,ROUNDUP(I50*M50,2),"")</f>
        <v/>
      </c>
      <c r="O50" s="217"/>
      <c r="P50" s="10" t="str">
        <f>IF(OR(M50&lt;&gt;0,O50&gt;0),ROUNDUP((M50*O50),2),"")</f>
        <v/>
      </c>
      <c r="Q50" s="17" t="str">
        <f>IFERROR((I50*P50),"")</f>
        <v/>
      </c>
      <c r="R50" s="220"/>
      <c r="S50" s="17" t="str">
        <f>IF(R50&lt;&gt;0,I50*R50,"")</f>
        <v/>
      </c>
      <c r="T50" s="18" t="str">
        <f>IFERROR((SUM(L50,Q50,S50)/I50),"")</f>
        <v/>
      </c>
      <c r="U50" s="17" t="str">
        <f>IFERROR(T50*I50,"")</f>
        <v/>
      </c>
      <c r="V50" s="236"/>
      <c r="W50" s="236"/>
      <c r="X50" s="236"/>
    </row>
    <row r="51" spans="2:25">
      <c r="B51" s="11"/>
      <c r="C51" s="60"/>
      <c r="D51" s="59"/>
      <c r="E51" s="13"/>
      <c r="F51" s="5"/>
      <c r="G51" s="12"/>
      <c r="H51" s="139"/>
      <c r="I51" s="170"/>
      <c r="J51" s="6"/>
      <c r="K51" s="203"/>
      <c r="L51" s="9" t="str">
        <f t="shared" ref="L51" si="35">IF(K51&lt;&gt;0,(I51*K51),"")</f>
        <v/>
      </c>
      <c r="M51" s="170"/>
      <c r="N51" s="194" t="str">
        <f t="shared" ref="N51" si="36">IF(M51&lt;&gt;0,ROUNDUP(I51*M51,2),"")</f>
        <v/>
      </c>
      <c r="O51" s="217"/>
      <c r="P51" s="10" t="str">
        <f t="shared" ref="P51" si="37">IF(OR(M51&lt;&gt;0,O51&gt;0),ROUNDUP((M51*O51),2),"")</f>
        <v/>
      </c>
      <c r="Q51" s="17" t="str">
        <f t="shared" ref="Q51" si="38">IFERROR((I51*P51),"")</f>
        <v/>
      </c>
      <c r="R51" s="220"/>
      <c r="S51" s="17" t="str">
        <f t="shared" ref="S51" si="39">IF(R51&lt;&gt;0,I51*R51,"")</f>
        <v/>
      </c>
      <c r="T51" s="18" t="str">
        <f t="shared" ref="T51" si="40">IFERROR((SUM(L51,Q51,S51)/I51),"")</f>
        <v/>
      </c>
      <c r="U51" s="17" t="str">
        <f t="shared" ref="U51" si="41">IFERROR(T51*I51,"")</f>
        <v/>
      </c>
      <c r="V51" s="236"/>
      <c r="W51" s="236"/>
      <c r="X51" s="236"/>
    </row>
    <row r="52" spans="2:25">
      <c r="B52" s="11"/>
      <c r="C52" s="60"/>
      <c r="D52" s="59"/>
      <c r="E52" s="13"/>
      <c r="F52" s="5"/>
      <c r="G52" s="12"/>
      <c r="H52" s="139"/>
      <c r="I52" s="170"/>
      <c r="J52" s="6"/>
      <c r="K52" s="203"/>
      <c r="L52" s="9" t="str">
        <f t="shared" ref="L52:L59" si="42">IF(K52&lt;&gt;0,(I52*K52),"")</f>
        <v/>
      </c>
      <c r="M52" s="170"/>
      <c r="N52" s="194" t="str">
        <f t="shared" ref="N52:N59" si="43">IF(M52&lt;&gt;0,ROUNDUP(I52*M52,2),"")</f>
        <v/>
      </c>
      <c r="O52" s="217"/>
      <c r="P52" s="10" t="str">
        <f t="shared" ref="P52:P59" si="44">IF(OR(M52&lt;&gt;0,O52&gt;0),ROUNDUP((M52*O52),2),"")</f>
        <v/>
      </c>
      <c r="Q52" s="17" t="str">
        <f t="shared" ref="Q52:Q59" si="45">IFERROR((I52*P52),"")</f>
        <v/>
      </c>
      <c r="R52" s="220"/>
      <c r="S52" s="17" t="str">
        <f t="shared" ref="S52:S59" si="46">IF(R52&lt;&gt;0,I52*R52,"")</f>
        <v/>
      </c>
      <c r="T52" s="18" t="str">
        <f t="shared" ref="T52:T59" si="47">IFERROR((SUM(L52,Q52,S52)/I52),"")</f>
        <v/>
      </c>
      <c r="U52" s="17" t="str">
        <f t="shared" ref="U52:U59" si="48">IFERROR(T52*I52,"")</f>
        <v/>
      </c>
      <c r="V52" s="236"/>
      <c r="W52" s="236"/>
      <c r="X52" s="236"/>
    </row>
    <row r="53" spans="2:25">
      <c r="B53" s="11"/>
      <c r="C53" s="60"/>
      <c r="D53" s="59"/>
      <c r="E53" s="13"/>
      <c r="F53" s="5"/>
      <c r="G53" s="12"/>
      <c r="H53" s="139"/>
      <c r="I53" s="170"/>
      <c r="J53" s="6"/>
      <c r="K53" s="203"/>
      <c r="L53" s="9" t="str">
        <f t="shared" si="42"/>
        <v/>
      </c>
      <c r="M53" s="170"/>
      <c r="N53" s="194" t="str">
        <f t="shared" si="43"/>
        <v/>
      </c>
      <c r="O53" s="217"/>
      <c r="P53" s="10" t="str">
        <f t="shared" si="44"/>
        <v/>
      </c>
      <c r="Q53" s="17" t="str">
        <f t="shared" si="45"/>
        <v/>
      </c>
      <c r="R53" s="220"/>
      <c r="S53" s="17" t="str">
        <f t="shared" si="46"/>
        <v/>
      </c>
      <c r="T53" s="18" t="str">
        <f t="shared" si="47"/>
        <v/>
      </c>
      <c r="U53" s="17" t="str">
        <f t="shared" si="48"/>
        <v/>
      </c>
      <c r="V53" s="236"/>
      <c r="W53" s="236"/>
      <c r="X53" s="236"/>
    </row>
    <row r="54" spans="2:25">
      <c r="B54" s="11"/>
      <c r="C54" s="60"/>
      <c r="D54" s="59"/>
      <c r="E54" s="13"/>
      <c r="F54" s="5"/>
      <c r="G54" s="12"/>
      <c r="H54" s="139"/>
      <c r="I54" s="170"/>
      <c r="J54" s="6"/>
      <c r="K54" s="203"/>
      <c r="L54" s="9" t="str">
        <f t="shared" si="42"/>
        <v/>
      </c>
      <c r="M54" s="170"/>
      <c r="N54" s="194" t="str">
        <f t="shared" si="43"/>
        <v/>
      </c>
      <c r="O54" s="217"/>
      <c r="P54" s="10" t="str">
        <f t="shared" si="44"/>
        <v/>
      </c>
      <c r="Q54" s="17" t="str">
        <f t="shared" si="45"/>
        <v/>
      </c>
      <c r="R54" s="220"/>
      <c r="S54" s="17" t="str">
        <f t="shared" si="46"/>
        <v/>
      </c>
      <c r="T54" s="18" t="str">
        <f t="shared" si="47"/>
        <v/>
      </c>
      <c r="U54" s="17" t="str">
        <f t="shared" si="48"/>
        <v/>
      </c>
      <c r="V54" s="236"/>
      <c r="W54" s="236"/>
      <c r="X54" s="236"/>
      <c r="Y54" s="142"/>
    </row>
    <row r="55" spans="2:25">
      <c r="B55" s="11"/>
      <c r="C55" s="60"/>
      <c r="D55" s="59"/>
      <c r="E55" s="13"/>
      <c r="F55" s="5"/>
      <c r="G55" s="12"/>
      <c r="H55" s="139"/>
      <c r="I55" s="170"/>
      <c r="J55" s="6"/>
      <c r="K55" s="203"/>
      <c r="L55" s="9" t="str">
        <f t="shared" si="42"/>
        <v/>
      </c>
      <c r="M55" s="170"/>
      <c r="N55" s="194" t="str">
        <f t="shared" si="43"/>
        <v/>
      </c>
      <c r="O55" s="217"/>
      <c r="P55" s="10" t="str">
        <f t="shared" si="44"/>
        <v/>
      </c>
      <c r="Q55" s="17" t="str">
        <f t="shared" si="45"/>
        <v/>
      </c>
      <c r="R55" s="220"/>
      <c r="S55" s="17" t="str">
        <f t="shared" si="46"/>
        <v/>
      </c>
      <c r="T55" s="18" t="str">
        <f t="shared" si="47"/>
        <v/>
      </c>
      <c r="U55" s="17" t="str">
        <f t="shared" si="48"/>
        <v/>
      </c>
      <c r="V55" s="236"/>
      <c r="W55" s="236"/>
      <c r="X55" s="236"/>
      <c r="Y55" s="142"/>
    </row>
    <row r="56" spans="2:25">
      <c r="B56" s="11"/>
      <c r="C56" s="60"/>
      <c r="D56" s="59"/>
      <c r="E56" s="13"/>
      <c r="F56" s="5"/>
      <c r="G56" s="12"/>
      <c r="H56" s="139"/>
      <c r="I56" s="170"/>
      <c r="J56" s="6"/>
      <c r="K56" s="203"/>
      <c r="L56" s="9" t="str">
        <f t="shared" si="42"/>
        <v/>
      </c>
      <c r="M56" s="170"/>
      <c r="N56" s="194" t="str">
        <f t="shared" si="43"/>
        <v/>
      </c>
      <c r="O56" s="217"/>
      <c r="P56" s="10" t="str">
        <f t="shared" si="44"/>
        <v/>
      </c>
      <c r="Q56" s="17" t="str">
        <f t="shared" si="45"/>
        <v/>
      </c>
      <c r="R56" s="220"/>
      <c r="S56" s="17" t="str">
        <f t="shared" si="46"/>
        <v/>
      </c>
      <c r="T56" s="18" t="str">
        <f t="shared" si="47"/>
        <v/>
      </c>
      <c r="U56" s="17" t="str">
        <f t="shared" si="48"/>
        <v/>
      </c>
      <c r="V56" s="236"/>
      <c r="W56" s="236"/>
      <c r="X56" s="236"/>
      <c r="Y56" s="142"/>
    </row>
    <row r="57" spans="2:25">
      <c r="B57" s="11"/>
      <c r="C57" s="60"/>
      <c r="D57" s="59"/>
      <c r="E57" s="13"/>
      <c r="F57" s="5"/>
      <c r="G57" s="12"/>
      <c r="H57" s="139"/>
      <c r="I57" s="170"/>
      <c r="J57" s="6"/>
      <c r="K57" s="203"/>
      <c r="L57" s="9" t="str">
        <f t="shared" si="42"/>
        <v/>
      </c>
      <c r="M57" s="170"/>
      <c r="N57" s="194" t="str">
        <f t="shared" si="43"/>
        <v/>
      </c>
      <c r="O57" s="217"/>
      <c r="P57" s="10" t="str">
        <f t="shared" si="44"/>
        <v/>
      </c>
      <c r="Q57" s="17" t="str">
        <f t="shared" si="45"/>
        <v/>
      </c>
      <c r="R57" s="220"/>
      <c r="S57" s="17" t="str">
        <f t="shared" si="46"/>
        <v/>
      </c>
      <c r="T57" s="18" t="str">
        <f t="shared" si="47"/>
        <v/>
      </c>
      <c r="U57" s="17" t="str">
        <f t="shared" si="48"/>
        <v/>
      </c>
      <c r="V57" s="236"/>
      <c r="W57" s="236"/>
      <c r="X57" s="236"/>
      <c r="Y57" s="142"/>
    </row>
    <row r="58" spans="2:25">
      <c r="B58" s="11"/>
      <c r="C58" s="60"/>
      <c r="D58" s="59"/>
      <c r="E58" s="13"/>
      <c r="F58" s="5"/>
      <c r="G58" s="12"/>
      <c r="H58" s="139"/>
      <c r="I58" s="170"/>
      <c r="J58" s="6"/>
      <c r="K58" s="203"/>
      <c r="L58" s="9" t="str">
        <f t="shared" si="42"/>
        <v/>
      </c>
      <c r="M58" s="170"/>
      <c r="N58" s="194" t="str">
        <f t="shared" si="43"/>
        <v/>
      </c>
      <c r="O58" s="217"/>
      <c r="P58" s="10" t="str">
        <f t="shared" si="44"/>
        <v/>
      </c>
      <c r="Q58" s="17" t="str">
        <f t="shared" si="45"/>
        <v/>
      </c>
      <c r="R58" s="220"/>
      <c r="S58" s="17" t="str">
        <f t="shared" si="46"/>
        <v/>
      </c>
      <c r="T58" s="18" t="str">
        <f t="shared" si="47"/>
        <v/>
      </c>
      <c r="U58" s="17" t="str">
        <f t="shared" si="48"/>
        <v/>
      </c>
      <c r="V58" s="236"/>
      <c r="W58" s="236"/>
      <c r="X58" s="236"/>
      <c r="Y58" s="142"/>
    </row>
    <row r="59" spans="2:25">
      <c r="B59" s="11"/>
      <c r="C59" s="60"/>
      <c r="D59" s="59"/>
      <c r="E59" s="13"/>
      <c r="F59" s="5"/>
      <c r="G59" s="12"/>
      <c r="H59" s="139"/>
      <c r="I59" s="170"/>
      <c r="J59" s="6"/>
      <c r="K59" s="203"/>
      <c r="L59" s="9" t="str">
        <f t="shared" si="42"/>
        <v/>
      </c>
      <c r="M59" s="170"/>
      <c r="N59" s="194" t="str">
        <f t="shared" si="43"/>
        <v/>
      </c>
      <c r="O59" s="217"/>
      <c r="P59" s="10" t="str">
        <f t="shared" si="44"/>
        <v/>
      </c>
      <c r="Q59" s="17" t="str">
        <f t="shared" si="45"/>
        <v/>
      </c>
      <c r="R59" s="220"/>
      <c r="S59" s="17" t="str">
        <f t="shared" si="46"/>
        <v/>
      </c>
      <c r="T59" s="18" t="str">
        <f t="shared" si="47"/>
        <v/>
      </c>
      <c r="U59" s="17" t="str">
        <f t="shared" si="48"/>
        <v/>
      </c>
      <c r="V59" s="236"/>
      <c r="W59" s="236"/>
      <c r="X59" s="236"/>
      <c r="Y59" s="142"/>
    </row>
    <row r="60" spans="2:25" s="132" customFormat="1">
      <c r="B60" s="26"/>
      <c r="C60" s="20"/>
      <c r="D60" s="96" t="s">
        <v>113</v>
      </c>
      <c r="E60" s="31"/>
      <c r="F60" s="32"/>
      <c r="G60" s="32"/>
      <c r="H60" s="143"/>
      <c r="I60" s="171"/>
      <c r="J60" s="28"/>
      <c r="K60" s="204"/>
      <c r="L60" s="14"/>
      <c r="M60" s="187"/>
      <c r="N60" s="171"/>
      <c r="O60" s="218"/>
      <c r="P60" s="15"/>
      <c r="Q60" s="7"/>
      <c r="R60" s="24"/>
      <c r="S60" s="14"/>
      <c r="T60" s="23"/>
      <c r="U60" s="8"/>
      <c r="V60" s="239"/>
      <c r="W60" s="239"/>
      <c r="X60" s="239"/>
      <c r="Y60" s="104"/>
    </row>
    <row r="61" spans="2:25" s="115" customFormat="1">
      <c r="B61" s="47"/>
      <c r="C61" s="49"/>
      <c r="D61" s="50"/>
      <c r="E61" s="51" t="s">
        <v>116</v>
      </c>
      <c r="F61" s="49"/>
      <c r="G61" s="49"/>
      <c r="H61" s="25" t="s">
        <v>112</v>
      </c>
      <c r="I61" s="168"/>
      <c r="J61" s="134"/>
      <c r="K61" s="202"/>
      <c r="L61" s="136" t="str">
        <f>IF(SUM(L50:L60)&lt;&gt; 0, SUM(L50:L60), "")</f>
        <v/>
      </c>
      <c r="M61" s="186"/>
      <c r="N61" s="168"/>
      <c r="O61" s="216"/>
      <c r="P61" s="137"/>
      <c r="Q61" s="136" t="str">
        <f>IF(SUM(Q50:Q60)&lt;&gt; 0, SUM(Q50:Q60), "")</f>
        <v/>
      </c>
      <c r="R61" s="135"/>
      <c r="S61" s="136" t="str">
        <f>IF(SUM(S50:S60)&lt;&gt; 0, SUM(S50:S60), "")</f>
        <v/>
      </c>
      <c r="T61" s="138"/>
      <c r="U61" s="136" t="str">
        <f>IF(SUM(U50:U60)&lt;&gt; 0, SUM(U50:U60), "")</f>
        <v/>
      </c>
      <c r="V61" s="238"/>
      <c r="W61" s="238"/>
      <c r="X61" s="238"/>
      <c r="Y61" s="120"/>
    </row>
    <row r="62" spans="2:25" s="132" customFormat="1">
      <c r="B62" s="26"/>
      <c r="C62" s="20"/>
      <c r="D62" s="21" t="s">
        <v>117</v>
      </c>
      <c r="E62" s="22"/>
      <c r="F62" s="20"/>
      <c r="G62" s="20"/>
      <c r="H62" s="27"/>
      <c r="I62" s="171"/>
      <c r="J62" s="28"/>
      <c r="K62" s="204"/>
      <c r="L62" s="14"/>
      <c r="M62" s="187"/>
      <c r="N62" s="171"/>
      <c r="O62" s="218"/>
      <c r="P62" s="15"/>
      <c r="Q62" s="8"/>
      <c r="R62" s="23"/>
      <c r="S62" s="29"/>
      <c r="T62" s="91"/>
      <c r="U62" s="30"/>
      <c r="V62" s="240"/>
      <c r="W62" s="240"/>
      <c r="X62" s="240"/>
      <c r="Y62" s="104"/>
    </row>
    <row r="63" spans="2:25">
      <c r="B63" s="11"/>
      <c r="C63" s="60"/>
      <c r="D63" s="59"/>
      <c r="E63" s="13"/>
      <c r="F63" s="5"/>
      <c r="G63" s="12"/>
      <c r="H63" s="139"/>
      <c r="I63" s="170"/>
      <c r="J63" s="6"/>
      <c r="K63" s="203"/>
      <c r="L63" s="9" t="str">
        <f>IF(K63&lt;&gt;0,(I63*K63),"")</f>
        <v/>
      </c>
      <c r="M63" s="170"/>
      <c r="N63" s="194" t="str">
        <f>IF(M63&lt;&gt;0,ROUNDUP(I63*M63,2),"")</f>
        <v/>
      </c>
      <c r="O63" s="217"/>
      <c r="P63" s="10" t="str">
        <f>IF(OR(M63&lt;&gt;0,O63&gt;0),ROUNDUP((M63*O63),2),"")</f>
        <v/>
      </c>
      <c r="Q63" s="17" t="str">
        <f>IFERROR((I63*P63),"")</f>
        <v/>
      </c>
      <c r="R63" s="220"/>
      <c r="S63" s="17" t="str">
        <f>IF(R63&lt;&gt;0,I63*R63,"")</f>
        <v/>
      </c>
      <c r="T63" s="18" t="str">
        <f>IFERROR((SUM(L63,Q63,S63)/I63),"")</f>
        <v/>
      </c>
      <c r="U63" s="17" t="str">
        <f>IFERROR(T63*I63,"")</f>
        <v/>
      </c>
      <c r="V63" s="236"/>
      <c r="W63" s="236"/>
      <c r="X63" s="236"/>
    </row>
    <row r="64" spans="2:25">
      <c r="B64" s="11"/>
      <c r="C64" s="60"/>
      <c r="D64" s="59"/>
      <c r="E64" s="13"/>
      <c r="F64" s="5"/>
      <c r="G64" s="12"/>
      <c r="H64" s="139"/>
      <c r="I64" s="170"/>
      <c r="J64" s="6"/>
      <c r="K64" s="203"/>
      <c r="L64" s="9" t="str">
        <f t="shared" ref="L64" si="49">IF(K64&lt;&gt;0,(I64*K64),"")</f>
        <v/>
      </c>
      <c r="M64" s="170"/>
      <c r="N64" s="194" t="str">
        <f t="shared" ref="N64" si="50">IF(M64&lt;&gt;0,ROUNDUP(I64*M64,2),"")</f>
        <v/>
      </c>
      <c r="O64" s="217"/>
      <c r="P64" s="10" t="str">
        <f t="shared" ref="P64" si="51">IF(OR(M64&lt;&gt;0,O64&gt;0),ROUNDUP((M64*O64),2),"")</f>
        <v/>
      </c>
      <c r="Q64" s="17" t="str">
        <f t="shared" ref="Q64" si="52">IFERROR((I64*P64),"")</f>
        <v/>
      </c>
      <c r="R64" s="220"/>
      <c r="S64" s="17" t="str">
        <f t="shared" ref="S64" si="53">IF(R64&lt;&gt;0,I64*R64,"")</f>
        <v/>
      </c>
      <c r="T64" s="18" t="str">
        <f t="shared" ref="T64" si="54">IFERROR((SUM(L64,Q64,S64)/I64),"")</f>
        <v/>
      </c>
      <c r="U64" s="17" t="str">
        <f t="shared" ref="U64" si="55">IFERROR(T64*I64,"")</f>
        <v/>
      </c>
      <c r="V64" s="236"/>
      <c r="W64" s="236"/>
      <c r="X64" s="236"/>
    </row>
    <row r="65" spans="2:25">
      <c r="B65" s="11"/>
      <c r="C65" s="60"/>
      <c r="D65" s="59"/>
      <c r="E65" s="13"/>
      <c r="F65" s="5"/>
      <c r="G65" s="12"/>
      <c r="H65" s="139"/>
      <c r="I65" s="170"/>
      <c r="J65" s="6"/>
      <c r="K65" s="203"/>
      <c r="L65" s="9" t="str">
        <f t="shared" ref="L65:L72" si="56">IF(K65&lt;&gt;0,(I65*K65),"")</f>
        <v/>
      </c>
      <c r="M65" s="170"/>
      <c r="N65" s="194" t="str">
        <f t="shared" ref="N65:N72" si="57">IF(M65&lt;&gt;0,ROUNDUP(I65*M65,2),"")</f>
        <v/>
      </c>
      <c r="O65" s="217"/>
      <c r="P65" s="10" t="str">
        <f t="shared" ref="P65:P72" si="58">IF(OR(M65&lt;&gt;0,O65&gt;0),ROUNDUP((M65*O65),2),"")</f>
        <v/>
      </c>
      <c r="Q65" s="17" t="str">
        <f t="shared" ref="Q65:Q72" si="59">IFERROR((I65*P65),"")</f>
        <v/>
      </c>
      <c r="R65" s="220"/>
      <c r="S65" s="17" t="str">
        <f t="shared" ref="S65:S72" si="60">IF(R65&lt;&gt;0,I65*R65,"")</f>
        <v/>
      </c>
      <c r="T65" s="18" t="str">
        <f t="shared" ref="T65:T72" si="61">IFERROR((SUM(L65,Q65,S65)/I65),"")</f>
        <v/>
      </c>
      <c r="U65" s="17" t="str">
        <f t="shared" ref="U65:U72" si="62">IFERROR(T65*I65,"")</f>
        <v/>
      </c>
      <c r="V65" s="236"/>
      <c r="W65" s="236"/>
      <c r="X65" s="236"/>
    </row>
    <row r="66" spans="2:25">
      <c r="B66" s="11"/>
      <c r="C66" s="60"/>
      <c r="D66" s="59"/>
      <c r="E66" s="13"/>
      <c r="F66" s="5"/>
      <c r="G66" s="12"/>
      <c r="H66" s="139"/>
      <c r="I66" s="170"/>
      <c r="J66" s="6"/>
      <c r="K66" s="203"/>
      <c r="L66" s="9" t="str">
        <f t="shared" si="56"/>
        <v/>
      </c>
      <c r="M66" s="170"/>
      <c r="N66" s="194" t="str">
        <f t="shared" si="57"/>
        <v/>
      </c>
      <c r="O66" s="217"/>
      <c r="P66" s="10" t="str">
        <f t="shared" si="58"/>
        <v/>
      </c>
      <c r="Q66" s="17" t="str">
        <f t="shared" si="59"/>
        <v/>
      </c>
      <c r="R66" s="220"/>
      <c r="S66" s="17" t="str">
        <f t="shared" si="60"/>
        <v/>
      </c>
      <c r="T66" s="18" t="str">
        <f t="shared" si="61"/>
        <v/>
      </c>
      <c r="U66" s="17" t="str">
        <f t="shared" si="62"/>
        <v/>
      </c>
      <c r="V66" s="236"/>
      <c r="W66" s="236"/>
      <c r="X66" s="236"/>
    </row>
    <row r="67" spans="2:25">
      <c r="B67" s="11"/>
      <c r="C67" s="60"/>
      <c r="D67" s="59"/>
      <c r="E67" s="13"/>
      <c r="F67" s="5"/>
      <c r="G67" s="12"/>
      <c r="H67" s="139"/>
      <c r="I67" s="170"/>
      <c r="J67" s="6"/>
      <c r="K67" s="203"/>
      <c r="L67" s="9" t="str">
        <f t="shared" si="56"/>
        <v/>
      </c>
      <c r="M67" s="170"/>
      <c r="N67" s="194" t="str">
        <f t="shared" si="57"/>
        <v/>
      </c>
      <c r="O67" s="217"/>
      <c r="P67" s="10" t="str">
        <f t="shared" si="58"/>
        <v/>
      </c>
      <c r="Q67" s="17" t="str">
        <f t="shared" si="59"/>
        <v/>
      </c>
      <c r="R67" s="220"/>
      <c r="S67" s="17" t="str">
        <f t="shared" si="60"/>
        <v/>
      </c>
      <c r="T67" s="18" t="str">
        <f t="shared" si="61"/>
        <v/>
      </c>
      <c r="U67" s="17" t="str">
        <f t="shared" si="62"/>
        <v/>
      </c>
      <c r="V67" s="236"/>
      <c r="W67" s="236"/>
      <c r="X67" s="236"/>
      <c r="Y67" s="142"/>
    </row>
    <row r="68" spans="2:25">
      <c r="B68" s="11"/>
      <c r="C68" s="60"/>
      <c r="D68" s="59"/>
      <c r="E68" s="13"/>
      <c r="F68" s="5"/>
      <c r="G68" s="12"/>
      <c r="H68" s="139"/>
      <c r="I68" s="170"/>
      <c r="J68" s="6"/>
      <c r="K68" s="203"/>
      <c r="L68" s="9" t="str">
        <f t="shared" si="56"/>
        <v/>
      </c>
      <c r="M68" s="170"/>
      <c r="N68" s="194" t="str">
        <f t="shared" si="57"/>
        <v/>
      </c>
      <c r="O68" s="217"/>
      <c r="P68" s="10" t="str">
        <f t="shared" si="58"/>
        <v/>
      </c>
      <c r="Q68" s="17" t="str">
        <f t="shared" si="59"/>
        <v/>
      </c>
      <c r="R68" s="220"/>
      <c r="S68" s="17" t="str">
        <f t="shared" si="60"/>
        <v/>
      </c>
      <c r="T68" s="18" t="str">
        <f t="shared" si="61"/>
        <v/>
      </c>
      <c r="U68" s="17" t="str">
        <f t="shared" si="62"/>
        <v/>
      </c>
      <c r="V68" s="236"/>
      <c r="W68" s="236"/>
      <c r="X68" s="236"/>
      <c r="Y68" s="142"/>
    </row>
    <row r="69" spans="2:25">
      <c r="B69" s="11"/>
      <c r="C69" s="60"/>
      <c r="D69" s="59"/>
      <c r="E69" s="13"/>
      <c r="F69" s="5"/>
      <c r="G69" s="12"/>
      <c r="H69" s="139"/>
      <c r="I69" s="170"/>
      <c r="J69" s="6"/>
      <c r="K69" s="203"/>
      <c r="L69" s="9" t="str">
        <f t="shared" si="56"/>
        <v/>
      </c>
      <c r="M69" s="170"/>
      <c r="N69" s="194" t="str">
        <f t="shared" si="57"/>
        <v/>
      </c>
      <c r="O69" s="217"/>
      <c r="P69" s="10" t="str">
        <f t="shared" si="58"/>
        <v/>
      </c>
      <c r="Q69" s="17" t="str">
        <f t="shared" si="59"/>
        <v/>
      </c>
      <c r="R69" s="220"/>
      <c r="S69" s="17" t="str">
        <f t="shared" si="60"/>
        <v/>
      </c>
      <c r="T69" s="18" t="str">
        <f t="shared" si="61"/>
        <v/>
      </c>
      <c r="U69" s="17" t="str">
        <f t="shared" si="62"/>
        <v/>
      </c>
      <c r="V69" s="236"/>
      <c r="W69" s="236"/>
      <c r="X69" s="236"/>
      <c r="Y69" s="142"/>
    </row>
    <row r="70" spans="2:25">
      <c r="B70" s="11"/>
      <c r="C70" s="60"/>
      <c r="D70" s="59"/>
      <c r="E70" s="13"/>
      <c r="F70" s="5"/>
      <c r="G70" s="12"/>
      <c r="H70" s="139"/>
      <c r="I70" s="170"/>
      <c r="J70" s="6"/>
      <c r="K70" s="203"/>
      <c r="L70" s="9" t="str">
        <f t="shared" si="56"/>
        <v/>
      </c>
      <c r="M70" s="170"/>
      <c r="N70" s="194" t="str">
        <f t="shared" si="57"/>
        <v/>
      </c>
      <c r="O70" s="217"/>
      <c r="P70" s="10" t="str">
        <f t="shared" si="58"/>
        <v/>
      </c>
      <c r="Q70" s="17" t="str">
        <f t="shared" si="59"/>
        <v/>
      </c>
      <c r="R70" s="220"/>
      <c r="S70" s="17" t="str">
        <f t="shared" si="60"/>
        <v/>
      </c>
      <c r="T70" s="18" t="str">
        <f t="shared" si="61"/>
        <v/>
      </c>
      <c r="U70" s="17" t="str">
        <f t="shared" si="62"/>
        <v/>
      </c>
      <c r="V70" s="236"/>
      <c r="W70" s="236"/>
      <c r="X70" s="236"/>
      <c r="Y70" s="142"/>
    </row>
    <row r="71" spans="2:25">
      <c r="B71" s="11"/>
      <c r="C71" s="60"/>
      <c r="D71" s="59"/>
      <c r="E71" s="13"/>
      <c r="F71" s="5"/>
      <c r="G71" s="12"/>
      <c r="H71" s="139"/>
      <c r="I71" s="170"/>
      <c r="J71" s="6"/>
      <c r="K71" s="203"/>
      <c r="L71" s="9" t="str">
        <f t="shared" si="56"/>
        <v/>
      </c>
      <c r="M71" s="170"/>
      <c r="N71" s="194" t="str">
        <f t="shared" si="57"/>
        <v/>
      </c>
      <c r="O71" s="217"/>
      <c r="P71" s="10" t="str">
        <f t="shared" si="58"/>
        <v/>
      </c>
      <c r="Q71" s="17" t="str">
        <f t="shared" si="59"/>
        <v/>
      </c>
      <c r="R71" s="220"/>
      <c r="S71" s="17" t="str">
        <f t="shared" si="60"/>
        <v/>
      </c>
      <c r="T71" s="18" t="str">
        <f t="shared" si="61"/>
        <v/>
      </c>
      <c r="U71" s="17" t="str">
        <f t="shared" si="62"/>
        <v/>
      </c>
      <c r="V71" s="236"/>
      <c r="W71" s="236"/>
      <c r="X71" s="236"/>
      <c r="Y71" s="142"/>
    </row>
    <row r="72" spans="2:25">
      <c r="B72" s="11"/>
      <c r="C72" s="60"/>
      <c r="D72" s="59"/>
      <c r="E72" s="13"/>
      <c r="F72" s="5"/>
      <c r="G72" s="12"/>
      <c r="H72" s="139"/>
      <c r="I72" s="170"/>
      <c r="J72" s="6"/>
      <c r="K72" s="203"/>
      <c r="L72" s="9" t="str">
        <f t="shared" si="56"/>
        <v/>
      </c>
      <c r="M72" s="170"/>
      <c r="N72" s="194" t="str">
        <f t="shared" si="57"/>
        <v/>
      </c>
      <c r="O72" s="217"/>
      <c r="P72" s="10" t="str">
        <f t="shared" si="58"/>
        <v/>
      </c>
      <c r="Q72" s="17" t="str">
        <f t="shared" si="59"/>
        <v/>
      </c>
      <c r="R72" s="220"/>
      <c r="S72" s="17" t="str">
        <f t="shared" si="60"/>
        <v/>
      </c>
      <c r="T72" s="18" t="str">
        <f t="shared" si="61"/>
        <v/>
      </c>
      <c r="U72" s="17" t="str">
        <f t="shared" si="62"/>
        <v/>
      </c>
      <c r="V72" s="236"/>
      <c r="W72" s="236"/>
      <c r="X72" s="236"/>
      <c r="Y72" s="142"/>
    </row>
    <row r="73" spans="2:25" s="132" customFormat="1">
      <c r="B73" s="26"/>
      <c r="C73" s="20"/>
      <c r="D73" s="96" t="s">
        <v>113</v>
      </c>
      <c r="E73" s="31"/>
      <c r="F73" s="32"/>
      <c r="G73" s="32"/>
      <c r="H73" s="143"/>
      <c r="I73" s="171"/>
      <c r="J73" s="28"/>
      <c r="K73" s="204"/>
      <c r="L73" s="14"/>
      <c r="M73" s="187"/>
      <c r="N73" s="171"/>
      <c r="O73" s="218"/>
      <c r="P73" s="15"/>
      <c r="Q73" s="7"/>
      <c r="R73" s="24"/>
      <c r="S73" s="14"/>
      <c r="T73" s="23"/>
      <c r="U73" s="8"/>
      <c r="V73" s="239"/>
      <c r="W73" s="239"/>
      <c r="X73" s="239"/>
      <c r="Y73" s="104"/>
    </row>
    <row r="74" spans="2:25" s="115" customFormat="1">
      <c r="B74" s="47"/>
      <c r="C74" s="49"/>
      <c r="D74" s="50"/>
      <c r="E74" s="51" t="s">
        <v>117</v>
      </c>
      <c r="F74" s="49"/>
      <c r="G74" s="49"/>
      <c r="H74" s="25" t="s">
        <v>112</v>
      </c>
      <c r="I74" s="168"/>
      <c r="J74" s="134"/>
      <c r="K74" s="202"/>
      <c r="L74" s="136" t="str">
        <f>IF(SUM(L63:L73)&lt;&gt; 0, SUM(L63:L73), "")</f>
        <v/>
      </c>
      <c r="M74" s="186"/>
      <c r="N74" s="168"/>
      <c r="O74" s="216"/>
      <c r="P74" s="137"/>
      <c r="Q74" s="136" t="str">
        <f>IF(SUM(Q63:Q73)&lt;&gt; 0, SUM(Q63:Q73), "")</f>
        <v/>
      </c>
      <c r="R74" s="135"/>
      <c r="S74" s="136" t="str">
        <f>IF(SUM(S63:S73)&lt;&gt; 0, SUM(S63:S73), "")</f>
        <v/>
      </c>
      <c r="T74" s="138"/>
      <c r="U74" s="136" t="str">
        <f>IF(SUM(U63:U73)&lt;&gt; 0, SUM(U63:U73), "")</f>
        <v/>
      </c>
      <c r="V74" s="238"/>
      <c r="W74" s="238"/>
      <c r="X74" s="238"/>
      <c r="Y74" s="120"/>
    </row>
    <row r="75" spans="2:25" s="132" customFormat="1">
      <c r="B75" s="26"/>
      <c r="C75" s="20"/>
      <c r="D75" s="21" t="s">
        <v>118</v>
      </c>
      <c r="E75" s="22"/>
      <c r="F75" s="20"/>
      <c r="G75" s="20"/>
      <c r="H75" s="27"/>
      <c r="I75" s="171"/>
      <c r="J75" s="28"/>
      <c r="K75" s="205"/>
      <c r="L75" s="14"/>
      <c r="M75" s="187"/>
      <c r="N75" s="171"/>
      <c r="O75" s="218"/>
      <c r="P75" s="15"/>
      <c r="Q75" s="8"/>
      <c r="R75" s="24"/>
      <c r="S75" s="14"/>
      <c r="T75" s="23"/>
      <c r="U75" s="8"/>
      <c r="V75" s="240"/>
      <c r="W75" s="240"/>
      <c r="X75" s="240"/>
      <c r="Y75" s="104"/>
    </row>
    <row r="76" spans="2:25">
      <c r="B76" s="11"/>
      <c r="C76" s="60"/>
      <c r="D76" s="59"/>
      <c r="E76" s="13"/>
      <c r="F76" s="5"/>
      <c r="G76" s="12"/>
      <c r="H76" s="139"/>
      <c r="I76" s="170"/>
      <c r="J76" s="6"/>
      <c r="K76" s="203"/>
      <c r="L76" s="9" t="str">
        <f>IF(K76&lt;&gt;0,(I76*K76),"")</f>
        <v/>
      </c>
      <c r="M76" s="170"/>
      <c r="N76" s="194" t="str">
        <f>IF(M76&lt;&gt;0,ROUNDUP(I76*M76,2),"")</f>
        <v/>
      </c>
      <c r="O76" s="217"/>
      <c r="P76" s="10" t="str">
        <f>IF(OR(M76&lt;&gt;0,O76&gt;0),ROUNDUP((M76*O76),2),"")</f>
        <v/>
      </c>
      <c r="Q76" s="17" t="str">
        <f>IFERROR((I76*P76),"")</f>
        <v/>
      </c>
      <c r="R76" s="220"/>
      <c r="S76" s="17" t="str">
        <f>IF(R76&lt;&gt;0,I76*R76,"")</f>
        <v/>
      </c>
      <c r="T76" s="18" t="str">
        <f>IFERROR((SUM(L76,Q76,S76)/I76),"")</f>
        <v/>
      </c>
      <c r="U76" s="17" t="str">
        <f>IFERROR(T76*I76,"")</f>
        <v/>
      </c>
      <c r="V76" s="236"/>
      <c r="W76" s="236"/>
      <c r="X76" s="236"/>
    </row>
    <row r="77" spans="2:25">
      <c r="B77" s="11"/>
      <c r="C77" s="60"/>
      <c r="D77" s="59"/>
      <c r="E77" s="13"/>
      <c r="F77" s="5"/>
      <c r="G77" s="12"/>
      <c r="H77" s="139"/>
      <c r="I77" s="170"/>
      <c r="J77" s="6"/>
      <c r="K77" s="203"/>
      <c r="L77" s="9" t="str">
        <f t="shared" ref="L77" si="63">IF(K77&lt;&gt;0,(I77*K77),"")</f>
        <v/>
      </c>
      <c r="M77" s="170"/>
      <c r="N77" s="194" t="str">
        <f t="shared" ref="N77" si="64">IF(M77&lt;&gt;0,ROUNDUP(I77*M77,2),"")</f>
        <v/>
      </c>
      <c r="O77" s="217"/>
      <c r="P77" s="10" t="str">
        <f t="shared" ref="P77" si="65">IF(OR(M77&lt;&gt;0,O77&gt;0),ROUNDUP((M77*O77),2),"")</f>
        <v/>
      </c>
      <c r="Q77" s="17" t="str">
        <f t="shared" ref="Q77" si="66">IFERROR((I77*P77),"")</f>
        <v/>
      </c>
      <c r="R77" s="220"/>
      <c r="S77" s="17" t="str">
        <f t="shared" ref="S77" si="67">IF(R77&lt;&gt;0,I77*R77,"")</f>
        <v/>
      </c>
      <c r="T77" s="18" t="str">
        <f t="shared" ref="T77" si="68">IFERROR((SUM(L77,Q77,S77)/I77),"")</f>
        <v/>
      </c>
      <c r="U77" s="17" t="str">
        <f t="shared" ref="U77" si="69">IFERROR(T77*I77,"")</f>
        <v/>
      </c>
      <c r="V77" s="236"/>
      <c r="W77" s="236"/>
      <c r="X77" s="236"/>
    </row>
    <row r="78" spans="2:25">
      <c r="B78" s="11"/>
      <c r="C78" s="60"/>
      <c r="D78" s="59"/>
      <c r="E78" s="13"/>
      <c r="F78" s="5"/>
      <c r="G78" s="12"/>
      <c r="H78" s="139"/>
      <c r="I78" s="170"/>
      <c r="J78" s="6"/>
      <c r="K78" s="203"/>
      <c r="L78" s="9" t="str">
        <f t="shared" ref="L78:L85" si="70">IF(K78&lt;&gt;0,(I78*K78),"")</f>
        <v/>
      </c>
      <c r="M78" s="170"/>
      <c r="N78" s="194" t="str">
        <f t="shared" ref="N78:N85" si="71">IF(M78&lt;&gt;0,ROUNDUP(I78*M78,2),"")</f>
        <v/>
      </c>
      <c r="O78" s="217"/>
      <c r="P78" s="10" t="str">
        <f t="shared" ref="P78:P85" si="72">IF(OR(M78&lt;&gt;0,O78&gt;0),ROUNDUP((M78*O78),2),"")</f>
        <v/>
      </c>
      <c r="Q78" s="17" t="str">
        <f t="shared" ref="Q78:Q85" si="73">IFERROR((I78*P78),"")</f>
        <v/>
      </c>
      <c r="R78" s="220"/>
      <c r="S78" s="17" t="str">
        <f t="shared" ref="S78:S85" si="74">IF(R78&lt;&gt;0,I78*R78,"")</f>
        <v/>
      </c>
      <c r="T78" s="18" t="str">
        <f t="shared" ref="T78:T85" si="75">IFERROR((SUM(L78,Q78,S78)/I78),"")</f>
        <v/>
      </c>
      <c r="U78" s="17" t="str">
        <f t="shared" ref="U78:U85" si="76">IFERROR(T78*I78,"")</f>
        <v/>
      </c>
      <c r="V78" s="236"/>
      <c r="W78" s="236"/>
      <c r="X78" s="236"/>
    </row>
    <row r="79" spans="2:25">
      <c r="B79" s="11"/>
      <c r="C79" s="60"/>
      <c r="D79" s="59"/>
      <c r="E79" s="13"/>
      <c r="F79" s="5"/>
      <c r="G79" s="12"/>
      <c r="H79" s="139"/>
      <c r="I79" s="170"/>
      <c r="J79" s="6"/>
      <c r="K79" s="203"/>
      <c r="L79" s="9" t="str">
        <f t="shared" si="70"/>
        <v/>
      </c>
      <c r="M79" s="170"/>
      <c r="N79" s="194" t="str">
        <f t="shared" si="71"/>
        <v/>
      </c>
      <c r="O79" s="217"/>
      <c r="P79" s="10" t="str">
        <f t="shared" si="72"/>
        <v/>
      </c>
      <c r="Q79" s="17" t="str">
        <f t="shared" si="73"/>
        <v/>
      </c>
      <c r="R79" s="220"/>
      <c r="S79" s="17" t="str">
        <f t="shared" si="74"/>
        <v/>
      </c>
      <c r="T79" s="18" t="str">
        <f t="shared" si="75"/>
        <v/>
      </c>
      <c r="U79" s="17" t="str">
        <f t="shared" si="76"/>
        <v/>
      </c>
      <c r="V79" s="236"/>
      <c r="W79" s="236"/>
      <c r="X79" s="236"/>
    </row>
    <row r="80" spans="2:25">
      <c r="B80" s="11"/>
      <c r="C80" s="60"/>
      <c r="D80" s="59"/>
      <c r="E80" s="13"/>
      <c r="F80" s="5"/>
      <c r="G80" s="12"/>
      <c r="H80" s="139"/>
      <c r="I80" s="170"/>
      <c r="J80" s="6"/>
      <c r="K80" s="203"/>
      <c r="L80" s="9" t="str">
        <f t="shared" si="70"/>
        <v/>
      </c>
      <c r="M80" s="170"/>
      <c r="N80" s="194" t="str">
        <f t="shared" si="71"/>
        <v/>
      </c>
      <c r="O80" s="217"/>
      <c r="P80" s="10" t="str">
        <f t="shared" si="72"/>
        <v/>
      </c>
      <c r="Q80" s="17" t="str">
        <f t="shared" si="73"/>
        <v/>
      </c>
      <c r="R80" s="220"/>
      <c r="S80" s="17" t="str">
        <f t="shared" si="74"/>
        <v/>
      </c>
      <c r="T80" s="18" t="str">
        <f t="shared" si="75"/>
        <v/>
      </c>
      <c r="U80" s="17" t="str">
        <f t="shared" si="76"/>
        <v/>
      </c>
      <c r="V80" s="236"/>
      <c r="W80" s="236"/>
      <c r="X80" s="236"/>
      <c r="Y80" s="142"/>
    </row>
    <row r="81" spans="2:25">
      <c r="B81" s="11"/>
      <c r="C81" s="60"/>
      <c r="D81" s="59"/>
      <c r="E81" s="13"/>
      <c r="F81" s="5"/>
      <c r="G81" s="12"/>
      <c r="H81" s="139"/>
      <c r="I81" s="170"/>
      <c r="J81" s="6"/>
      <c r="K81" s="203"/>
      <c r="L81" s="9" t="str">
        <f t="shared" si="70"/>
        <v/>
      </c>
      <c r="M81" s="170"/>
      <c r="N81" s="194" t="str">
        <f t="shared" si="71"/>
        <v/>
      </c>
      <c r="O81" s="217"/>
      <c r="P81" s="10" t="str">
        <f t="shared" si="72"/>
        <v/>
      </c>
      <c r="Q81" s="17" t="str">
        <f t="shared" si="73"/>
        <v/>
      </c>
      <c r="R81" s="220"/>
      <c r="S81" s="17" t="str">
        <f t="shared" si="74"/>
        <v/>
      </c>
      <c r="T81" s="18" t="str">
        <f t="shared" si="75"/>
        <v/>
      </c>
      <c r="U81" s="17" t="str">
        <f t="shared" si="76"/>
        <v/>
      </c>
      <c r="V81" s="236"/>
      <c r="W81" s="236"/>
      <c r="X81" s="236"/>
      <c r="Y81" s="142"/>
    </row>
    <row r="82" spans="2:25">
      <c r="B82" s="11"/>
      <c r="C82" s="60"/>
      <c r="D82" s="59"/>
      <c r="E82" s="13"/>
      <c r="F82" s="5"/>
      <c r="G82" s="12"/>
      <c r="H82" s="139"/>
      <c r="I82" s="170"/>
      <c r="J82" s="6"/>
      <c r="K82" s="203"/>
      <c r="L82" s="9" t="str">
        <f t="shared" si="70"/>
        <v/>
      </c>
      <c r="M82" s="170"/>
      <c r="N82" s="194" t="str">
        <f t="shared" si="71"/>
        <v/>
      </c>
      <c r="O82" s="217"/>
      <c r="P82" s="10" t="str">
        <f t="shared" si="72"/>
        <v/>
      </c>
      <c r="Q82" s="17" t="str">
        <f t="shared" si="73"/>
        <v/>
      </c>
      <c r="R82" s="220"/>
      <c r="S82" s="17" t="str">
        <f t="shared" si="74"/>
        <v/>
      </c>
      <c r="T82" s="18" t="str">
        <f t="shared" si="75"/>
        <v/>
      </c>
      <c r="U82" s="17" t="str">
        <f t="shared" si="76"/>
        <v/>
      </c>
      <c r="V82" s="236"/>
      <c r="W82" s="236"/>
      <c r="X82" s="236"/>
      <c r="Y82" s="142"/>
    </row>
    <row r="83" spans="2:25">
      <c r="B83" s="11"/>
      <c r="C83" s="60"/>
      <c r="D83" s="59"/>
      <c r="E83" s="13"/>
      <c r="F83" s="5"/>
      <c r="G83" s="12"/>
      <c r="H83" s="139"/>
      <c r="I83" s="170"/>
      <c r="J83" s="6"/>
      <c r="K83" s="203"/>
      <c r="L83" s="9" t="str">
        <f t="shared" si="70"/>
        <v/>
      </c>
      <c r="M83" s="170"/>
      <c r="N83" s="194" t="str">
        <f t="shared" si="71"/>
        <v/>
      </c>
      <c r="O83" s="217"/>
      <c r="P83" s="10" t="str">
        <f t="shared" si="72"/>
        <v/>
      </c>
      <c r="Q83" s="17" t="str">
        <f t="shared" si="73"/>
        <v/>
      </c>
      <c r="R83" s="220"/>
      <c r="S83" s="17" t="str">
        <f t="shared" si="74"/>
        <v/>
      </c>
      <c r="T83" s="18" t="str">
        <f t="shared" si="75"/>
        <v/>
      </c>
      <c r="U83" s="17" t="str">
        <f t="shared" si="76"/>
        <v/>
      </c>
      <c r="V83" s="236"/>
      <c r="W83" s="236"/>
      <c r="X83" s="236"/>
      <c r="Y83" s="142"/>
    </row>
    <row r="84" spans="2:25">
      <c r="B84" s="11"/>
      <c r="C84" s="60"/>
      <c r="D84" s="59"/>
      <c r="E84" s="13"/>
      <c r="F84" s="5"/>
      <c r="G84" s="12"/>
      <c r="H84" s="139"/>
      <c r="I84" s="170"/>
      <c r="J84" s="6"/>
      <c r="K84" s="203"/>
      <c r="L84" s="9" t="str">
        <f t="shared" si="70"/>
        <v/>
      </c>
      <c r="M84" s="170"/>
      <c r="N84" s="194" t="str">
        <f t="shared" si="71"/>
        <v/>
      </c>
      <c r="O84" s="217"/>
      <c r="P84" s="10" t="str">
        <f t="shared" si="72"/>
        <v/>
      </c>
      <c r="Q84" s="17" t="str">
        <f t="shared" si="73"/>
        <v/>
      </c>
      <c r="R84" s="220"/>
      <c r="S84" s="17" t="str">
        <f t="shared" si="74"/>
        <v/>
      </c>
      <c r="T84" s="18" t="str">
        <f t="shared" si="75"/>
        <v/>
      </c>
      <c r="U84" s="17" t="str">
        <f t="shared" si="76"/>
        <v/>
      </c>
      <c r="V84" s="236"/>
      <c r="W84" s="236"/>
      <c r="X84" s="236"/>
      <c r="Y84" s="142"/>
    </row>
    <row r="85" spans="2:25">
      <c r="B85" s="11"/>
      <c r="C85" s="60"/>
      <c r="D85" s="59"/>
      <c r="E85" s="13"/>
      <c r="F85" s="5"/>
      <c r="G85" s="12"/>
      <c r="H85" s="139"/>
      <c r="I85" s="170"/>
      <c r="J85" s="6"/>
      <c r="K85" s="203"/>
      <c r="L85" s="9" t="str">
        <f t="shared" si="70"/>
        <v/>
      </c>
      <c r="M85" s="170"/>
      <c r="N85" s="194" t="str">
        <f t="shared" si="71"/>
        <v/>
      </c>
      <c r="O85" s="217"/>
      <c r="P85" s="10" t="str">
        <f t="shared" si="72"/>
        <v/>
      </c>
      <c r="Q85" s="17" t="str">
        <f t="shared" si="73"/>
        <v/>
      </c>
      <c r="R85" s="220"/>
      <c r="S85" s="17" t="str">
        <f t="shared" si="74"/>
        <v/>
      </c>
      <c r="T85" s="18" t="str">
        <f t="shared" si="75"/>
        <v/>
      </c>
      <c r="U85" s="17" t="str">
        <f t="shared" si="76"/>
        <v/>
      </c>
      <c r="V85" s="236"/>
      <c r="W85" s="236"/>
      <c r="X85" s="236"/>
      <c r="Y85" s="142"/>
    </row>
    <row r="86" spans="2:25" s="132" customFormat="1">
      <c r="B86" s="26"/>
      <c r="C86" s="20"/>
      <c r="D86" s="96" t="s">
        <v>113</v>
      </c>
      <c r="E86" s="31"/>
      <c r="F86" s="32"/>
      <c r="G86" s="32"/>
      <c r="H86" s="143"/>
      <c r="I86" s="171"/>
      <c r="J86" s="28"/>
      <c r="K86" s="204"/>
      <c r="L86" s="14"/>
      <c r="M86" s="187"/>
      <c r="N86" s="171"/>
      <c r="O86" s="218"/>
      <c r="P86" s="15"/>
      <c r="Q86" s="7"/>
      <c r="R86" s="24"/>
      <c r="S86" s="14"/>
      <c r="T86" s="23"/>
      <c r="U86" s="8"/>
      <c r="V86" s="239"/>
      <c r="W86" s="239"/>
      <c r="X86" s="239"/>
      <c r="Y86" s="104"/>
    </row>
    <row r="87" spans="2:25" s="115" customFormat="1">
      <c r="B87" s="47"/>
      <c r="C87" s="49"/>
      <c r="D87" s="50"/>
      <c r="E87" s="51" t="s">
        <v>118</v>
      </c>
      <c r="F87" s="49"/>
      <c r="G87" s="49"/>
      <c r="H87" s="25" t="s">
        <v>112</v>
      </c>
      <c r="I87" s="168"/>
      <c r="J87" s="134"/>
      <c r="K87" s="202"/>
      <c r="L87" s="136" t="str">
        <f>IF(SUM(L76:L86)&lt;&gt; 0, SUM(L76:L86), "")</f>
        <v/>
      </c>
      <c r="M87" s="186"/>
      <c r="N87" s="168"/>
      <c r="O87" s="216"/>
      <c r="P87" s="137"/>
      <c r="Q87" s="136" t="str">
        <f>IF(SUM(Q76:Q86)&lt;&gt; 0, SUM(Q76:Q86), "")</f>
        <v/>
      </c>
      <c r="R87" s="135"/>
      <c r="S87" s="136" t="str">
        <f>IF(SUM(S76:S86)&lt;&gt; 0, SUM(S76:S86), "")</f>
        <v/>
      </c>
      <c r="T87" s="138"/>
      <c r="U87" s="136" t="str">
        <f>IF(SUM(U76:U86)&lt;&gt; 0, SUM(U76:U86), "")</f>
        <v/>
      </c>
      <c r="V87" s="238"/>
      <c r="W87" s="238"/>
      <c r="X87" s="238"/>
      <c r="Y87" s="120"/>
    </row>
    <row r="88" spans="2:25" s="132" customFormat="1">
      <c r="B88" s="26"/>
      <c r="C88" s="20"/>
      <c r="D88" s="21" t="s">
        <v>119</v>
      </c>
      <c r="E88" s="22"/>
      <c r="F88" s="20"/>
      <c r="G88" s="20"/>
      <c r="H88" s="27"/>
      <c r="I88" s="171"/>
      <c r="J88" s="28"/>
      <c r="K88" s="205"/>
      <c r="L88" s="14"/>
      <c r="M88" s="187"/>
      <c r="N88" s="171"/>
      <c r="O88" s="218"/>
      <c r="P88" s="15"/>
      <c r="Q88" s="8"/>
      <c r="R88" s="24"/>
      <c r="S88" s="14"/>
      <c r="T88" s="23"/>
      <c r="U88" s="8"/>
      <c r="V88" s="240"/>
      <c r="W88" s="240"/>
      <c r="X88" s="240"/>
      <c r="Y88" s="104"/>
    </row>
    <row r="89" spans="2:25">
      <c r="B89" s="11"/>
      <c r="C89" s="60"/>
      <c r="D89" s="59"/>
      <c r="E89" s="13"/>
      <c r="F89" s="5"/>
      <c r="G89" s="12"/>
      <c r="H89" s="139"/>
      <c r="I89" s="170"/>
      <c r="J89" s="6"/>
      <c r="K89" s="203"/>
      <c r="L89" s="9" t="str">
        <f>IF(K89&lt;&gt;0,(I89*K89),"")</f>
        <v/>
      </c>
      <c r="M89" s="170"/>
      <c r="N89" s="194" t="str">
        <f>IF(M89&lt;&gt;0,ROUNDUP(I89*M89,2),"")</f>
        <v/>
      </c>
      <c r="O89" s="217"/>
      <c r="P89" s="10" t="str">
        <f>IF(OR(M89&lt;&gt;0,O89&gt;0),ROUNDUP((M89*O89),2),"")</f>
        <v/>
      </c>
      <c r="Q89" s="17" t="str">
        <f>IFERROR((I89*P89),"")</f>
        <v/>
      </c>
      <c r="R89" s="220"/>
      <c r="S89" s="17" t="str">
        <f>IF(R89&lt;&gt;0,I89*R89,"")</f>
        <v/>
      </c>
      <c r="T89" s="18" t="str">
        <f>IFERROR((SUM(L89,Q89,S89)/I89),"")</f>
        <v/>
      </c>
      <c r="U89" s="17" t="str">
        <f>IFERROR(T89*I89,"")</f>
        <v/>
      </c>
      <c r="V89" s="236"/>
      <c r="W89" s="236"/>
      <c r="X89" s="236"/>
    </row>
    <row r="90" spans="2:25">
      <c r="B90" s="11"/>
      <c r="C90" s="60"/>
      <c r="D90" s="59"/>
      <c r="E90" s="13"/>
      <c r="F90" s="5"/>
      <c r="G90" s="12"/>
      <c r="H90" s="139"/>
      <c r="I90" s="170"/>
      <c r="J90" s="6"/>
      <c r="K90" s="203"/>
      <c r="L90" s="9" t="str">
        <f t="shared" ref="L90" si="77">IF(K90&lt;&gt;0,(I90*K90),"")</f>
        <v/>
      </c>
      <c r="M90" s="170"/>
      <c r="N90" s="194" t="str">
        <f t="shared" ref="N90" si="78">IF(M90&lt;&gt;0,ROUNDUP(I90*M90,2),"")</f>
        <v/>
      </c>
      <c r="O90" s="217"/>
      <c r="P90" s="10" t="str">
        <f t="shared" ref="P90" si="79">IF(OR(M90&lt;&gt;0,O90&gt;0),ROUNDUP((M90*O90),2),"")</f>
        <v/>
      </c>
      <c r="Q90" s="17" t="str">
        <f t="shared" ref="Q90" si="80">IFERROR((I90*P90),"")</f>
        <v/>
      </c>
      <c r="R90" s="220"/>
      <c r="S90" s="17" t="str">
        <f t="shared" ref="S90" si="81">IF(R90&lt;&gt;0,I90*R90,"")</f>
        <v/>
      </c>
      <c r="T90" s="18" t="str">
        <f t="shared" ref="T90" si="82">IFERROR((SUM(L90,Q90,S90)/I90),"")</f>
        <v/>
      </c>
      <c r="U90" s="17" t="str">
        <f t="shared" ref="U90" si="83">IFERROR(T90*I90,"")</f>
        <v/>
      </c>
      <c r="V90" s="236"/>
      <c r="W90" s="236"/>
      <c r="X90" s="236"/>
    </row>
    <row r="91" spans="2:25">
      <c r="B91" s="11"/>
      <c r="C91" s="60"/>
      <c r="D91" s="59"/>
      <c r="E91" s="13"/>
      <c r="F91" s="5"/>
      <c r="G91" s="12"/>
      <c r="H91" s="139"/>
      <c r="I91" s="170"/>
      <c r="J91" s="6"/>
      <c r="K91" s="203"/>
      <c r="L91" s="9" t="str">
        <f>IF(K91&lt;&gt;0,(I91*K91),"")</f>
        <v/>
      </c>
      <c r="M91" s="170"/>
      <c r="N91" s="194" t="str">
        <f>IF(M91&lt;&gt;0,ROUNDUP(I91*M91,2),"")</f>
        <v/>
      </c>
      <c r="O91" s="217"/>
      <c r="P91" s="10" t="str">
        <f t="shared" ref="P91:P98" si="84">IF(OR(M91&lt;&gt;0,O91&gt;0),ROUNDUP((M91*O91),2),"")</f>
        <v/>
      </c>
      <c r="Q91" s="17" t="str">
        <f>IFERROR((I91*P91),"")</f>
        <v/>
      </c>
      <c r="R91" s="220"/>
      <c r="S91" s="17" t="str">
        <f>IF(R91&lt;&gt;0,I91*R91,"")</f>
        <v/>
      </c>
      <c r="T91" s="18" t="str">
        <f>IFERROR((SUM(L91,Q91,S91)/I91),"")</f>
        <v/>
      </c>
      <c r="U91" s="17" t="str">
        <f>IFERROR(T91*I91,"")</f>
        <v/>
      </c>
      <c r="V91" s="236"/>
      <c r="W91" s="236"/>
      <c r="X91" s="236"/>
    </row>
    <row r="92" spans="2:25">
      <c r="B92" s="11"/>
      <c r="C92" s="60"/>
      <c r="D92" s="59"/>
      <c r="E92" s="13"/>
      <c r="F92" s="5"/>
      <c r="G92" s="12"/>
      <c r="H92" s="139"/>
      <c r="I92" s="170"/>
      <c r="J92" s="6"/>
      <c r="K92" s="203"/>
      <c r="L92" s="9" t="str">
        <f t="shared" ref="L92:L98" si="85">IF(K92&lt;&gt;0,(I92*K92),"")</f>
        <v/>
      </c>
      <c r="M92" s="170"/>
      <c r="N92" s="194" t="str">
        <f t="shared" ref="N92:N98" si="86">IF(M92&lt;&gt;0,ROUNDUP(I92*M92,2),"")</f>
        <v/>
      </c>
      <c r="O92" s="217"/>
      <c r="P92" s="10" t="str">
        <f t="shared" si="84"/>
        <v/>
      </c>
      <c r="Q92" s="17" t="str">
        <f t="shared" ref="Q92:Q98" si="87">IFERROR((I92*P92),"")</f>
        <v/>
      </c>
      <c r="R92" s="220"/>
      <c r="S92" s="17" t="str">
        <f t="shared" ref="S92:S98" si="88">IF(R92&lt;&gt;0,I92*R92,"")</f>
        <v/>
      </c>
      <c r="T92" s="18" t="str">
        <f t="shared" ref="T92:T98" si="89">IFERROR((SUM(L92,Q92,S92)/I92),"")</f>
        <v/>
      </c>
      <c r="U92" s="17" t="str">
        <f t="shared" ref="U92:U98" si="90">IFERROR(T92*I92,"")</f>
        <v/>
      </c>
      <c r="V92" s="236"/>
      <c r="W92" s="236"/>
      <c r="X92" s="236"/>
    </row>
    <row r="93" spans="2:25">
      <c r="B93" s="11"/>
      <c r="C93" s="60"/>
      <c r="D93" s="59"/>
      <c r="E93" s="13"/>
      <c r="F93" s="5"/>
      <c r="G93" s="12"/>
      <c r="H93" s="139"/>
      <c r="I93" s="170"/>
      <c r="J93" s="6"/>
      <c r="K93" s="203"/>
      <c r="L93" s="9" t="str">
        <f t="shared" si="85"/>
        <v/>
      </c>
      <c r="M93" s="170"/>
      <c r="N93" s="194" t="str">
        <f t="shared" si="86"/>
        <v/>
      </c>
      <c r="O93" s="217"/>
      <c r="P93" s="10" t="str">
        <f t="shared" si="84"/>
        <v/>
      </c>
      <c r="Q93" s="17" t="str">
        <f t="shared" si="87"/>
        <v/>
      </c>
      <c r="R93" s="220"/>
      <c r="S93" s="17" t="str">
        <f t="shared" si="88"/>
        <v/>
      </c>
      <c r="T93" s="18" t="str">
        <f t="shared" si="89"/>
        <v/>
      </c>
      <c r="U93" s="17" t="str">
        <f t="shared" si="90"/>
        <v/>
      </c>
      <c r="V93" s="236"/>
      <c r="W93" s="236"/>
      <c r="X93" s="236"/>
      <c r="Y93" s="142"/>
    </row>
    <row r="94" spans="2:25">
      <c r="B94" s="11"/>
      <c r="C94" s="60"/>
      <c r="D94" s="59"/>
      <c r="E94" s="13"/>
      <c r="F94" s="5"/>
      <c r="G94" s="12"/>
      <c r="H94" s="139"/>
      <c r="I94" s="170"/>
      <c r="J94" s="6"/>
      <c r="K94" s="203"/>
      <c r="L94" s="9" t="str">
        <f t="shared" si="85"/>
        <v/>
      </c>
      <c r="M94" s="170"/>
      <c r="N94" s="194" t="str">
        <f t="shared" si="86"/>
        <v/>
      </c>
      <c r="O94" s="217"/>
      <c r="P94" s="10" t="str">
        <f t="shared" si="84"/>
        <v/>
      </c>
      <c r="Q94" s="17" t="str">
        <f t="shared" si="87"/>
        <v/>
      </c>
      <c r="R94" s="220"/>
      <c r="S94" s="17" t="str">
        <f t="shared" si="88"/>
        <v/>
      </c>
      <c r="T94" s="18" t="str">
        <f t="shared" si="89"/>
        <v/>
      </c>
      <c r="U94" s="17" t="str">
        <f t="shared" si="90"/>
        <v/>
      </c>
      <c r="V94" s="236"/>
      <c r="W94" s="236"/>
      <c r="X94" s="236"/>
      <c r="Y94" s="142"/>
    </row>
    <row r="95" spans="2:25">
      <c r="B95" s="11"/>
      <c r="C95" s="60"/>
      <c r="D95" s="59"/>
      <c r="E95" s="13"/>
      <c r="F95" s="5"/>
      <c r="G95" s="12"/>
      <c r="H95" s="139"/>
      <c r="I95" s="170"/>
      <c r="J95" s="6"/>
      <c r="K95" s="203"/>
      <c r="L95" s="9" t="str">
        <f t="shared" si="85"/>
        <v/>
      </c>
      <c r="M95" s="170"/>
      <c r="N95" s="194" t="str">
        <f t="shared" si="86"/>
        <v/>
      </c>
      <c r="O95" s="217"/>
      <c r="P95" s="10" t="str">
        <f t="shared" si="84"/>
        <v/>
      </c>
      <c r="Q95" s="17" t="str">
        <f t="shared" si="87"/>
        <v/>
      </c>
      <c r="R95" s="220"/>
      <c r="S95" s="17" t="str">
        <f t="shared" si="88"/>
        <v/>
      </c>
      <c r="T95" s="18" t="str">
        <f t="shared" si="89"/>
        <v/>
      </c>
      <c r="U95" s="17" t="str">
        <f t="shared" si="90"/>
        <v/>
      </c>
      <c r="V95" s="236"/>
      <c r="W95" s="236"/>
      <c r="X95" s="236"/>
      <c r="Y95" s="142"/>
    </row>
    <row r="96" spans="2:25">
      <c r="B96" s="11"/>
      <c r="C96" s="60"/>
      <c r="D96" s="59"/>
      <c r="E96" s="13"/>
      <c r="F96" s="5"/>
      <c r="G96" s="12"/>
      <c r="H96" s="139"/>
      <c r="I96" s="170"/>
      <c r="J96" s="6"/>
      <c r="K96" s="203"/>
      <c r="L96" s="9" t="str">
        <f t="shared" si="85"/>
        <v/>
      </c>
      <c r="M96" s="170"/>
      <c r="N96" s="194" t="str">
        <f t="shared" si="86"/>
        <v/>
      </c>
      <c r="O96" s="217"/>
      <c r="P96" s="10" t="str">
        <f t="shared" si="84"/>
        <v/>
      </c>
      <c r="Q96" s="17" t="str">
        <f t="shared" si="87"/>
        <v/>
      </c>
      <c r="R96" s="220"/>
      <c r="S96" s="17" t="str">
        <f t="shared" si="88"/>
        <v/>
      </c>
      <c r="T96" s="18" t="str">
        <f t="shared" si="89"/>
        <v/>
      </c>
      <c r="U96" s="17" t="str">
        <f t="shared" si="90"/>
        <v/>
      </c>
      <c r="V96" s="236"/>
      <c r="W96" s="236"/>
      <c r="X96" s="236"/>
      <c r="Y96" s="142"/>
    </row>
    <row r="97" spans="2:25">
      <c r="B97" s="11"/>
      <c r="C97" s="60"/>
      <c r="D97" s="59"/>
      <c r="E97" s="13"/>
      <c r="F97" s="5"/>
      <c r="G97" s="12"/>
      <c r="H97" s="139"/>
      <c r="I97" s="170"/>
      <c r="J97" s="6"/>
      <c r="K97" s="203"/>
      <c r="L97" s="9" t="str">
        <f t="shared" si="85"/>
        <v/>
      </c>
      <c r="M97" s="170"/>
      <c r="N97" s="194" t="str">
        <f t="shared" si="86"/>
        <v/>
      </c>
      <c r="O97" s="217"/>
      <c r="P97" s="10" t="str">
        <f t="shared" si="84"/>
        <v/>
      </c>
      <c r="Q97" s="17" t="str">
        <f t="shared" si="87"/>
        <v/>
      </c>
      <c r="R97" s="220"/>
      <c r="S97" s="17" t="str">
        <f t="shared" si="88"/>
        <v/>
      </c>
      <c r="T97" s="18" t="str">
        <f t="shared" si="89"/>
        <v/>
      </c>
      <c r="U97" s="17" t="str">
        <f t="shared" si="90"/>
        <v/>
      </c>
      <c r="V97" s="236"/>
      <c r="W97" s="236"/>
      <c r="X97" s="236"/>
      <c r="Y97" s="142"/>
    </row>
    <row r="98" spans="2:25">
      <c r="B98" s="11"/>
      <c r="C98" s="60"/>
      <c r="D98" s="59"/>
      <c r="E98" s="13"/>
      <c r="F98" s="5"/>
      <c r="G98" s="12"/>
      <c r="H98" s="139"/>
      <c r="I98" s="170"/>
      <c r="J98" s="6"/>
      <c r="K98" s="203"/>
      <c r="L98" s="9" t="str">
        <f t="shared" si="85"/>
        <v/>
      </c>
      <c r="M98" s="170"/>
      <c r="N98" s="194" t="str">
        <f t="shared" si="86"/>
        <v/>
      </c>
      <c r="O98" s="217"/>
      <c r="P98" s="10" t="str">
        <f t="shared" si="84"/>
        <v/>
      </c>
      <c r="Q98" s="17" t="str">
        <f t="shared" si="87"/>
        <v/>
      </c>
      <c r="R98" s="220"/>
      <c r="S98" s="17" t="str">
        <f t="shared" si="88"/>
        <v/>
      </c>
      <c r="T98" s="18" t="str">
        <f t="shared" si="89"/>
        <v/>
      </c>
      <c r="U98" s="17" t="str">
        <f t="shared" si="90"/>
        <v/>
      </c>
      <c r="V98" s="236"/>
      <c r="W98" s="236"/>
      <c r="X98" s="236"/>
      <c r="Y98" s="142"/>
    </row>
    <row r="99" spans="2:25" s="132" customFormat="1">
      <c r="B99" s="26"/>
      <c r="C99" s="20"/>
      <c r="D99" s="96" t="s">
        <v>113</v>
      </c>
      <c r="E99" s="31"/>
      <c r="F99" s="32"/>
      <c r="G99" s="32"/>
      <c r="H99" s="143"/>
      <c r="I99" s="171"/>
      <c r="J99" s="28"/>
      <c r="K99" s="204"/>
      <c r="L99" s="14"/>
      <c r="M99" s="187"/>
      <c r="N99" s="171"/>
      <c r="O99" s="218"/>
      <c r="P99" s="15"/>
      <c r="Q99" s="7"/>
      <c r="R99" s="24"/>
      <c r="S99" s="14"/>
      <c r="T99" s="23"/>
      <c r="U99" s="8"/>
      <c r="V99" s="239"/>
      <c r="W99" s="239"/>
      <c r="X99" s="239"/>
      <c r="Y99" s="104"/>
    </row>
    <row r="100" spans="2:25" s="115" customFormat="1">
      <c r="B100" s="47"/>
      <c r="C100" s="49"/>
      <c r="D100" s="50"/>
      <c r="E100" s="51" t="s">
        <v>119</v>
      </c>
      <c r="F100" s="49"/>
      <c r="G100" s="49"/>
      <c r="H100" s="25" t="s">
        <v>112</v>
      </c>
      <c r="I100" s="168"/>
      <c r="J100" s="134"/>
      <c r="K100" s="202"/>
      <c r="L100" s="136" t="str">
        <f>IF(SUM(L89:L99)&lt;&gt; 0, SUM(L89:L99), "")</f>
        <v/>
      </c>
      <c r="M100" s="186"/>
      <c r="N100" s="168"/>
      <c r="O100" s="216"/>
      <c r="P100" s="137"/>
      <c r="Q100" s="136" t="str">
        <f>IF(SUM(Q89:Q99)&lt;&gt; 0, SUM(Q89:Q99), "")</f>
        <v/>
      </c>
      <c r="R100" s="135"/>
      <c r="S100" s="136" t="str">
        <f>IF(SUM(S89:S99)&lt;&gt; 0, SUM(S89:S99), "")</f>
        <v/>
      </c>
      <c r="T100" s="138"/>
      <c r="U100" s="136" t="str">
        <f>IF(SUM(U89:U99)&lt;&gt; 0, SUM(U89:U99), "")</f>
        <v/>
      </c>
      <c r="V100" s="238"/>
      <c r="W100" s="238"/>
      <c r="X100" s="238"/>
      <c r="Y100" s="120"/>
    </row>
    <row r="101" spans="2:25" s="132" customFormat="1">
      <c r="B101" s="26"/>
      <c r="C101" s="20"/>
      <c r="D101" s="21" t="s">
        <v>120</v>
      </c>
      <c r="E101" s="22"/>
      <c r="F101" s="20"/>
      <c r="G101" s="20"/>
      <c r="H101" s="27"/>
      <c r="I101" s="171"/>
      <c r="J101" s="35"/>
      <c r="K101" s="204"/>
      <c r="L101" s="14"/>
      <c r="M101" s="187"/>
      <c r="N101" s="171"/>
      <c r="O101" s="218"/>
      <c r="P101" s="15"/>
      <c r="Q101" s="8"/>
      <c r="R101" s="24"/>
      <c r="S101" s="14"/>
      <c r="T101" s="23"/>
      <c r="U101" s="8"/>
      <c r="V101" s="240"/>
      <c r="W101" s="240"/>
      <c r="X101" s="240"/>
      <c r="Y101" s="104"/>
    </row>
    <row r="102" spans="2:25">
      <c r="B102" s="11"/>
      <c r="C102" s="60"/>
      <c r="D102" s="59"/>
      <c r="E102" s="13"/>
      <c r="F102" s="5"/>
      <c r="G102" s="12"/>
      <c r="H102" s="139"/>
      <c r="I102" s="170"/>
      <c r="J102" s="6"/>
      <c r="K102" s="203"/>
      <c r="L102" s="9" t="str">
        <f>IF(K102&lt;&gt;0,(I102*K102),"")</f>
        <v/>
      </c>
      <c r="M102" s="170"/>
      <c r="N102" s="194" t="str">
        <f>IF(M102&lt;&gt;0,ROUNDUP(I102*M102,2),"")</f>
        <v/>
      </c>
      <c r="O102" s="217"/>
      <c r="P102" s="10" t="str">
        <f>IF(OR(M102&lt;&gt;0,O102&gt;0),ROUNDUP((M102*O102),2),"")</f>
        <v/>
      </c>
      <c r="Q102" s="17" t="str">
        <f>IFERROR((I102*P102),"")</f>
        <v/>
      </c>
      <c r="R102" s="220"/>
      <c r="S102" s="17" t="str">
        <f>IF(R102&lt;&gt;0,I102*R102,"")</f>
        <v/>
      </c>
      <c r="T102" s="18" t="str">
        <f>IFERROR((SUM(L102,Q102,S102)/I102),"")</f>
        <v/>
      </c>
      <c r="U102" s="17" t="str">
        <f>IFERROR(T102*I102,"")</f>
        <v/>
      </c>
      <c r="V102" s="236"/>
      <c r="W102" s="236"/>
      <c r="X102" s="236"/>
    </row>
    <row r="103" spans="2:25">
      <c r="B103" s="11"/>
      <c r="C103" s="60"/>
      <c r="D103" s="59"/>
      <c r="E103" s="13"/>
      <c r="F103" s="5"/>
      <c r="G103" s="12"/>
      <c r="H103" s="139"/>
      <c r="I103" s="170"/>
      <c r="J103" s="6"/>
      <c r="K103" s="203"/>
      <c r="L103" s="9" t="str">
        <f t="shared" ref="L103" si="91">IF(K103&lt;&gt;0,(I103*K103),"")</f>
        <v/>
      </c>
      <c r="M103" s="170"/>
      <c r="N103" s="194" t="str">
        <f t="shared" ref="N103" si="92">IF(M103&lt;&gt;0,ROUNDUP(I103*M103,2),"")</f>
        <v/>
      </c>
      <c r="O103" s="217"/>
      <c r="P103" s="10" t="str">
        <f t="shared" ref="P103" si="93">IF(OR(M103&lt;&gt;0,O103&gt;0),ROUNDUP((M103*O103),2),"")</f>
        <v/>
      </c>
      <c r="Q103" s="17" t="str">
        <f t="shared" ref="Q103" si="94">IFERROR((I103*P103),"")</f>
        <v/>
      </c>
      <c r="R103" s="220"/>
      <c r="S103" s="17" t="str">
        <f t="shared" ref="S103" si="95">IF(R103&lt;&gt;0,I103*R103,"")</f>
        <v/>
      </c>
      <c r="T103" s="18" t="str">
        <f t="shared" ref="T103" si="96">IFERROR((SUM(L103,Q103,S103)/I103),"")</f>
        <v/>
      </c>
      <c r="U103" s="17" t="str">
        <f t="shared" ref="U103" si="97">IFERROR(T103*I103,"")</f>
        <v/>
      </c>
      <c r="V103" s="236"/>
      <c r="W103" s="236"/>
      <c r="X103" s="236"/>
    </row>
    <row r="104" spans="2:25">
      <c r="B104" s="11"/>
      <c r="C104" s="60"/>
      <c r="D104" s="59"/>
      <c r="E104" s="13"/>
      <c r="F104" s="5"/>
      <c r="G104" s="12"/>
      <c r="H104" s="139"/>
      <c r="I104" s="170"/>
      <c r="J104" s="6"/>
      <c r="K104" s="203"/>
      <c r="L104" s="9" t="str">
        <f t="shared" ref="L104:L111" si="98">IF(K104&lt;&gt;0,(I104*K104),"")</f>
        <v/>
      </c>
      <c r="M104" s="170"/>
      <c r="N104" s="194" t="str">
        <f t="shared" ref="N104:N111" si="99">IF(M104&lt;&gt;0,ROUNDUP(I104*M104,2),"")</f>
        <v/>
      </c>
      <c r="O104" s="217"/>
      <c r="P104" s="10" t="str">
        <f t="shared" ref="P104:P111" si="100">IF(OR(M104&lt;&gt;0,O104&gt;0),ROUNDUP((M104*O104),2),"")</f>
        <v/>
      </c>
      <c r="Q104" s="17" t="str">
        <f t="shared" ref="Q104:Q111" si="101">IFERROR((I104*P104),"")</f>
        <v/>
      </c>
      <c r="R104" s="220"/>
      <c r="S104" s="17" t="str">
        <f t="shared" ref="S104:S111" si="102">IF(R104&lt;&gt;0,I104*R104,"")</f>
        <v/>
      </c>
      <c r="T104" s="18" t="str">
        <f t="shared" ref="T104:T111" si="103">IFERROR((SUM(L104,Q104,S104)/I104),"")</f>
        <v/>
      </c>
      <c r="U104" s="17" t="str">
        <f t="shared" ref="U104:U111" si="104">IFERROR(T104*I104,"")</f>
        <v/>
      </c>
      <c r="V104" s="236"/>
      <c r="W104" s="236"/>
      <c r="X104" s="236"/>
    </row>
    <row r="105" spans="2:25">
      <c r="B105" s="11"/>
      <c r="C105" s="60"/>
      <c r="D105" s="59"/>
      <c r="E105" s="13"/>
      <c r="F105" s="5"/>
      <c r="G105" s="12"/>
      <c r="H105" s="139"/>
      <c r="I105" s="170"/>
      <c r="J105" s="6"/>
      <c r="K105" s="203"/>
      <c r="L105" s="9" t="str">
        <f t="shared" si="98"/>
        <v/>
      </c>
      <c r="M105" s="170"/>
      <c r="N105" s="194" t="str">
        <f t="shared" si="99"/>
        <v/>
      </c>
      <c r="O105" s="217"/>
      <c r="P105" s="10" t="str">
        <f t="shared" si="100"/>
        <v/>
      </c>
      <c r="Q105" s="17" t="str">
        <f t="shared" si="101"/>
        <v/>
      </c>
      <c r="R105" s="220"/>
      <c r="S105" s="17" t="str">
        <f t="shared" si="102"/>
        <v/>
      </c>
      <c r="T105" s="18" t="str">
        <f t="shared" si="103"/>
        <v/>
      </c>
      <c r="U105" s="17" t="str">
        <f t="shared" si="104"/>
        <v/>
      </c>
      <c r="V105" s="236"/>
      <c r="W105" s="236"/>
      <c r="X105" s="236"/>
    </row>
    <row r="106" spans="2:25">
      <c r="B106" s="11"/>
      <c r="C106" s="60"/>
      <c r="D106" s="59"/>
      <c r="E106" s="13"/>
      <c r="F106" s="5"/>
      <c r="G106" s="12"/>
      <c r="H106" s="139"/>
      <c r="I106" s="170"/>
      <c r="J106" s="6"/>
      <c r="K106" s="203"/>
      <c r="L106" s="9" t="str">
        <f t="shared" si="98"/>
        <v/>
      </c>
      <c r="M106" s="170"/>
      <c r="N106" s="194" t="str">
        <f t="shared" si="99"/>
        <v/>
      </c>
      <c r="O106" s="217"/>
      <c r="P106" s="10" t="str">
        <f t="shared" si="100"/>
        <v/>
      </c>
      <c r="Q106" s="17" t="str">
        <f t="shared" si="101"/>
        <v/>
      </c>
      <c r="R106" s="220"/>
      <c r="S106" s="17" t="str">
        <f t="shared" si="102"/>
        <v/>
      </c>
      <c r="T106" s="18" t="str">
        <f t="shared" si="103"/>
        <v/>
      </c>
      <c r="U106" s="17" t="str">
        <f t="shared" si="104"/>
        <v/>
      </c>
      <c r="V106" s="236"/>
      <c r="W106" s="236"/>
      <c r="X106" s="236"/>
      <c r="Y106" s="142"/>
    </row>
    <row r="107" spans="2:25">
      <c r="B107" s="11"/>
      <c r="C107" s="60"/>
      <c r="D107" s="59"/>
      <c r="E107" s="13"/>
      <c r="F107" s="5"/>
      <c r="G107" s="12"/>
      <c r="H107" s="139"/>
      <c r="I107" s="170"/>
      <c r="J107" s="6"/>
      <c r="K107" s="203"/>
      <c r="L107" s="9" t="str">
        <f t="shared" si="98"/>
        <v/>
      </c>
      <c r="M107" s="170"/>
      <c r="N107" s="194" t="str">
        <f t="shared" si="99"/>
        <v/>
      </c>
      <c r="O107" s="217"/>
      <c r="P107" s="10" t="str">
        <f t="shared" si="100"/>
        <v/>
      </c>
      <c r="Q107" s="17" t="str">
        <f t="shared" si="101"/>
        <v/>
      </c>
      <c r="R107" s="220"/>
      <c r="S107" s="17" t="str">
        <f t="shared" si="102"/>
        <v/>
      </c>
      <c r="T107" s="18" t="str">
        <f t="shared" si="103"/>
        <v/>
      </c>
      <c r="U107" s="17" t="str">
        <f t="shared" si="104"/>
        <v/>
      </c>
      <c r="V107" s="236"/>
      <c r="W107" s="236"/>
      <c r="X107" s="236"/>
      <c r="Y107" s="142"/>
    </row>
    <row r="108" spans="2:25">
      <c r="B108" s="11"/>
      <c r="C108" s="60"/>
      <c r="D108" s="59"/>
      <c r="E108" s="13"/>
      <c r="F108" s="5"/>
      <c r="G108" s="12"/>
      <c r="H108" s="139"/>
      <c r="I108" s="170"/>
      <c r="J108" s="6"/>
      <c r="K108" s="203"/>
      <c r="L108" s="9" t="str">
        <f t="shared" si="98"/>
        <v/>
      </c>
      <c r="M108" s="170"/>
      <c r="N108" s="194" t="str">
        <f t="shared" si="99"/>
        <v/>
      </c>
      <c r="O108" s="217"/>
      <c r="P108" s="10" t="str">
        <f t="shared" si="100"/>
        <v/>
      </c>
      <c r="Q108" s="17" t="str">
        <f t="shared" si="101"/>
        <v/>
      </c>
      <c r="R108" s="220"/>
      <c r="S108" s="17" t="str">
        <f t="shared" si="102"/>
        <v/>
      </c>
      <c r="T108" s="18" t="str">
        <f t="shared" si="103"/>
        <v/>
      </c>
      <c r="U108" s="17" t="str">
        <f t="shared" si="104"/>
        <v/>
      </c>
      <c r="V108" s="236"/>
      <c r="W108" s="236"/>
      <c r="X108" s="236"/>
      <c r="Y108" s="142"/>
    </row>
    <row r="109" spans="2:25">
      <c r="B109" s="11"/>
      <c r="C109" s="60"/>
      <c r="D109" s="59"/>
      <c r="E109" s="13"/>
      <c r="F109" s="5"/>
      <c r="G109" s="12"/>
      <c r="H109" s="139"/>
      <c r="I109" s="170"/>
      <c r="J109" s="6"/>
      <c r="K109" s="203"/>
      <c r="L109" s="9" t="str">
        <f t="shared" si="98"/>
        <v/>
      </c>
      <c r="M109" s="170"/>
      <c r="N109" s="194" t="str">
        <f t="shared" si="99"/>
        <v/>
      </c>
      <c r="O109" s="217"/>
      <c r="P109" s="10" t="str">
        <f t="shared" si="100"/>
        <v/>
      </c>
      <c r="Q109" s="17" t="str">
        <f t="shared" si="101"/>
        <v/>
      </c>
      <c r="R109" s="220"/>
      <c r="S109" s="17" t="str">
        <f t="shared" si="102"/>
        <v/>
      </c>
      <c r="T109" s="18" t="str">
        <f t="shared" si="103"/>
        <v/>
      </c>
      <c r="U109" s="17" t="str">
        <f t="shared" si="104"/>
        <v/>
      </c>
      <c r="V109" s="236"/>
      <c r="W109" s="236"/>
      <c r="X109" s="236"/>
      <c r="Y109" s="142"/>
    </row>
    <row r="110" spans="2:25">
      <c r="B110" s="11"/>
      <c r="C110" s="60"/>
      <c r="D110" s="59"/>
      <c r="E110" s="13"/>
      <c r="F110" s="5"/>
      <c r="G110" s="12"/>
      <c r="H110" s="139"/>
      <c r="I110" s="170"/>
      <c r="J110" s="6"/>
      <c r="K110" s="203"/>
      <c r="L110" s="9" t="str">
        <f t="shared" si="98"/>
        <v/>
      </c>
      <c r="M110" s="170"/>
      <c r="N110" s="194" t="str">
        <f t="shared" si="99"/>
        <v/>
      </c>
      <c r="O110" s="217"/>
      <c r="P110" s="10" t="str">
        <f t="shared" si="100"/>
        <v/>
      </c>
      <c r="Q110" s="17" t="str">
        <f t="shared" si="101"/>
        <v/>
      </c>
      <c r="R110" s="220"/>
      <c r="S110" s="17" t="str">
        <f t="shared" si="102"/>
        <v/>
      </c>
      <c r="T110" s="18" t="str">
        <f t="shared" si="103"/>
        <v/>
      </c>
      <c r="U110" s="17" t="str">
        <f t="shared" si="104"/>
        <v/>
      </c>
      <c r="V110" s="236"/>
      <c r="W110" s="236"/>
      <c r="X110" s="236"/>
      <c r="Y110" s="142"/>
    </row>
    <row r="111" spans="2:25">
      <c r="B111" s="11"/>
      <c r="C111" s="60"/>
      <c r="D111" s="59"/>
      <c r="E111" s="13"/>
      <c r="F111" s="5"/>
      <c r="G111" s="12"/>
      <c r="H111" s="139"/>
      <c r="I111" s="170"/>
      <c r="J111" s="6"/>
      <c r="K111" s="203"/>
      <c r="L111" s="9" t="str">
        <f t="shared" si="98"/>
        <v/>
      </c>
      <c r="M111" s="170"/>
      <c r="N111" s="194" t="str">
        <f t="shared" si="99"/>
        <v/>
      </c>
      <c r="O111" s="217"/>
      <c r="P111" s="10" t="str">
        <f t="shared" si="100"/>
        <v/>
      </c>
      <c r="Q111" s="17" t="str">
        <f t="shared" si="101"/>
        <v/>
      </c>
      <c r="R111" s="220"/>
      <c r="S111" s="17" t="str">
        <f t="shared" si="102"/>
        <v/>
      </c>
      <c r="T111" s="18" t="str">
        <f t="shared" si="103"/>
        <v/>
      </c>
      <c r="U111" s="17" t="str">
        <f t="shared" si="104"/>
        <v/>
      </c>
      <c r="V111" s="236"/>
      <c r="W111" s="236"/>
      <c r="X111" s="236"/>
      <c r="Y111" s="142"/>
    </row>
    <row r="112" spans="2:25" s="132" customFormat="1">
      <c r="B112" s="26"/>
      <c r="C112" s="20"/>
      <c r="D112" s="96" t="s">
        <v>113</v>
      </c>
      <c r="E112" s="31"/>
      <c r="F112" s="32"/>
      <c r="G112" s="32"/>
      <c r="H112" s="143"/>
      <c r="I112" s="171"/>
      <c r="J112" s="28"/>
      <c r="K112" s="204"/>
      <c r="L112" s="14"/>
      <c r="M112" s="187"/>
      <c r="N112" s="171"/>
      <c r="O112" s="218"/>
      <c r="P112" s="15"/>
      <c r="Q112" s="7"/>
      <c r="R112" s="24"/>
      <c r="S112" s="14"/>
      <c r="T112" s="23"/>
      <c r="U112" s="8"/>
      <c r="V112" s="239"/>
      <c r="W112" s="239"/>
      <c r="X112" s="239"/>
      <c r="Y112" s="104"/>
    </row>
    <row r="113" spans="2:25" s="115" customFormat="1">
      <c r="B113" s="47"/>
      <c r="C113" s="49"/>
      <c r="D113" s="50"/>
      <c r="E113" s="51" t="s">
        <v>120</v>
      </c>
      <c r="F113" s="49"/>
      <c r="G113" s="49"/>
      <c r="H113" s="25" t="s">
        <v>112</v>
      </c>
      <c r="I113" s="168"/>
      <c r="J113" s="134"/>
      <c r="K113" s="202"/>
      <c r="L113" s="136" t="str">
        <f>IF(SUM(L102:L112)&lt;&gt; 0, SUM(L102:L112), "")</f>
        <v/>
      </c>
      <c r="M113" s="186"/>
      <c r="N113" s="168"/>
      <c r="O113" s="216"/>
      <c r="P113" s="137"/>
      <c r="Q113" s="136" t="str">
        <f>IF(SUM(Q102:Q112)&lt;&gt; 0, SUM(Q102:Q112), "")</f>
        <v/>
      </c>
      <c r="R113" s="135"/>
      <c r="S113" s="136" t="str">
        <f>IF(SUM(S102:S112)&lt;&gt; 0, SUM(S102:S112), "")</f>
        <v/>
      </c>
      <c r="T113" s="138"/>
      <c r="U113" s="136" t="str">
        <f>IF(SUM(U102:U112)&lt;&gt; 0, SUM(U102:U112), "")</f>
        <v/>
      </c>
      <c r="V113" s="238"/>
      <c r="W113" s="238"/>
      <c r="X113" s="238"/>
      <c r="Y113" s="120"/>
    </row>
    <row r="114" spans="2:25" s="132" customFormat="1">
      <c r="B114" s="26"/>
      <c r="C114" s="20"/>
      <c r="D114" s="21" t="s">
        <v>121</v>
      </c>
      <c r="E114" s="22"/>
      <c r="F114" s="20"/>
      <c r="G114" s="20"/>
      <c r="H114" s="27"/>
      <c r="I114" s="171"/>
      <c r="J114" s="28"/>
      <c r="K114" s="204"/>
      <c r="L114" s="14"/>
      <c r="M114" s="187"/>
      <c r="N114" s="171"/>
      <c r="O114" s="218"/>
      <c r="P114" s="15"/>
      <c r="Q114" s="8"/>
      <c r="R114" s="23"/>
      <c r="S114" s="29"/>
      <c r="T114" s="91"/>
      <c r="U114" s="30"/>
      <c r="V114" s="240"/>
      <c r="W114" s="240"/>
      <c r="X114" s="240"/>
      <c r="Y114" s="104"/>
    </row>
    <row r="115" spans="2:25">
      <c r="B115" s="11"/>
      <c r="C115" s="60"/>
      <c r="D115" s="59"/>
      <c r="E115" s="13"/>
      <c r="F115" s="5"/>
      <c r="G115" s="12"/>
      <c r="H115" s="139"/>
      <c r="I115" s="170"/>
      <c r="J115" s="6"/>
      <c r="K115" s="203"/>
      <c r="L115" s="9" t="str">
        <f>IF(K115&lt;&gt;0,(I115*K115),"")</f>
        <v/>
      </c>
      <c r="M115" s="170"/>
      <c r="N115" s="194" t="str">
        <f>IF(M115&lt;&gt;0,ROUNDUP(I115*M115,2),"")</f>
        <v/>
      </c>
      <c r="O115" s="217"/>
      <c r="P115" s="10" t="str">
        <f>IF(OR(M115&lt;&gt;0,O115&gt;0),ROUNDUP((M115*O115),2),"")</f>
        <v/>
      </c>
      <c r="Q115" s="17" t="str">
        <f>IFERROR((I115*P115),"")</f>
        <v/>
      </c>
      <c r="R115" s="220"/>
      <c r="S115" s="17" t="str">
        <f>IF(R115&lt;&gt;0,I115*R115,"")</f>
        <v/>
      </c>
      <c r="T115" s="18" t="str">
        <f>IFERROR((SUM(L115,Q115,S115)/I115),"")</f>
        <v/>
      </c>
      <c r="U115" s="17" t="str">
        <f>IFERROR(T115*I115,"")</f>
        <v/>
      </c>
      <c r="V115" s="236"/>
      <c r="W115" s="236"/>
      <c r="X115" s="236"/>
    </row>
    <row r="116" spans="2:25">
      <c r="B116" s="11"/>
      <c r="C116" s="60"/>
      <c r="D116" s="59"/>
      <c r="E116" s="13"/>
      <c r="F116" s="5"/>
      <c r="G116" s="12"/>
      <c r="H116" s="139"/>
      <c r="I116" s="170"/>
      <c r="J116" s="6"/>
      <c r="K116" s="203"/>
      <c r="L116" s="9" t="str">
        <f t="shared" ref="L116" si="105">IF(K116&lt;&gt;0,(I116*K116),"")</f>
        <v/>
      </c>
      <c r="M116" s="170"/>
      <c r="N116" s="194" t="str">
        <f t="shared" ref="N116" si="106">IF(M116&lt;&gt;0,ROUNDUP(I116*M116,2),"")</f>
        <v/>
      </c>
      <c r="O116" s="217"/>
      <c r="P116" s="10" t="str">
        <f t="shared" ref="P116" si="107">IF(OR(M116&lt;&gt;0,O116&gt;0),ROUNDUP((M116*O116),2),"")</f>
        <v/>
      </c>
      <c r="Q116" s="17" t="str">
        <f t="shared" ref="Q116" si="108">IFERROR((I116*P116),"")</f>
        <v/>
      </c>
      <c r="R116" s="220"/>
      <c r="S116" s="17" t="str">
        <f t="shared" ref="S116" si="109">IF(R116&lt;&gt;0,I116*R116,"")</f>
        <v/>
      </c>
      <c r="T116" s="18" t="str">
        <f t="shared" ref="T116" si="110">IFERROR((SUM(L116,Q116,S116)/I116),"")</f>
        <v/>
      </c>
      <c r="U116" s="17" t="str">
        <f t="shared" ref="U116" si="111">IFERROR(T116*I116,"")</f>
        <v/>
      </c>
      <c r="V116" s="236"/>
      <c r="W116" s="236"/>
      <c r="X116" s="236"/>
    </row>
    <row r="117" spans="2:25">
      <c r="B117" s="11"/>
      <c r="C117" s="60"/>
      <c r="D117" s="59"/>
      <c r="E117" s="13"/>
      <c r="F117" s="5"/>
      <c r="G117" s="12"/>
      <c r="H117" s="139"/>
      <c r="I117" s="170"/>
      <c r="J117" s="6"/>
      <c r="K117" s="203"/>
      <c r="L117" s="9" t="str">
        <f t="shared" ref="L117:L124" si="112">IF(K117&lt;&gt;0,(I117*K117),"")</f>
        <v/>
      </c>
      <c r="M117" s="170"/>
      <c r="N117" s="194" t="str">
        <f t="shared" ref="N117:N124" si="113">IF(M117&lt;&gt;0,ROUNDUP(I117*M117,2),"")</f>
        <v/>
      </c>
      <c r="O117" s="217"/>
      <c r="P117" s="10" t="str">
        <f t="shared" ref="P117:P124" si="114">IF(OR(M117&lt;&gt;0,O117&gt;0),ROUNDUP((M117*O117),2),"")</f>
        <v/>
      </c>
      <c r="Q117" s="17" t="str">
        <f t="shared" ref="Q117:Q124" si="115">IFERROR((I117*P117),"")</f>
        <v/>
      </c>
      <c r="R117" s="220"/>
      <c r="S117" s="17" t="str">
        <f t="shared" ref="S117:S124" si="116">IF(R117&lt;&gt;0,I117*R117,"")</f>
        <v/>
      </c>
      <c r="T117" s="18" t="str">
        <f t="shared" ref="T117:T124" si="117">IFERROR((SUM(L117,Q117,S117)/I117),"")</f>
        <v/>
      </c>
      <c r="U117" s="17" t="str">
        <f t="shared" ref="U117:U124" si="118">IFERROR(T117*I117,"")</f>
        <v/>
      </c>
      <c r="V117" s="236"/>
      <c r="W117" s="236"/>
      <c r="X117" s="236"/>
    </row>
    <row r="118" spans="2:25">
      <c r="B118" s="11"/>
      <c r="C118" s="60"/>
      <c r="D118" s="59"/>
      <c r="E118" s="13"/>
      <c r="F118" s="5"/>
      <c r="G118" s="12"/>
      <c r="H118" s="139"/>
      <c r="I118" s="170"/>
      <c r="J118" s="6"/>
      <c r="K118" s="203"/>
      <c r="L118" s="9" t="str">
        <f t="shared" si="112"/>
        <v/>
      </c>
      <c r="M118" s="170"/>
      <c r="N118" s="194" t="str">
        <f t="shared" si="113"/>
        <v/>
      </c>
      <c r="O118" s="217"/>
      <c r="P118" s="10" t="str">
        <f t="shared" si="114"/>
        <v/>
      </c>
      <c r="Q118" s="17" t="str">
        <f t="shared" si="115"/>
        <v/>
      </c>
      <c r="R118" s="220"/>
      <c r="S118" s="17" t="str">
        <f t="shared" si="116"/>
        <v/>
      </c>
      <c r="T118" s="18" t="str">
        <f t="shared" si="117"/>
        <v/>
      </c>
      <c r="U118" s="17" t="str">
        <f t="shared" si="118"/>
        <v/>
      </c>
      <c r="V118" s="236"/>
      <c r="W118" s="236"/>
      <c r="X118" s="236"/>
    </row>
    <row r="119" spans="2:25">
      <c r="B119" s="11"/>
      <c r="C119" s="60"/>
      <c r="D119" s="59"/>
      <c r="E119" s="13"/>
      <c r="F119" s="5"/>
      <c r="G119" s="12"/>
      <c r="H119" s="139"/>
      <c r="I119" s="170"/>
      <c r="J119" s="6"/>
      <c r="K119" s="203"/>
      <c r="L119" s="9" t="str">
        <f t="shared" si="112"/>
        <v/>
      </c>
      <c r="M119" s="170"/>
      <c r="N119" s="194" t="str">
        <f t="shared" si="113"/>
        <v/>
      </c>
      <c r="O119" s="217"/>
      <c r="P119" s="10" t="str">
        <f t="shared" si="114"/>
        <v/>
      </c>
      <c r="Q119" s="17" t="str">
        <f t="shared" si="115"/>
        <v/>
      </c>
      <c r="R119" s="220"/>
      <c r="S119" s="17" t="str">
        <f t="shared" si="116"/>
        <v/>
      </c>
      <c r="T119" s="18" t="str">
        <f t="shared" si="117"/>
        <v/>
      </c>
      <c r="U119" s="17" t="str">
        <f t="shared" si="118"/>
        <v/>
      </c>
      <c r="V119" s="236"/>
      <c r="W119" s="236"/>
      <c r="X119" s="236"/>
      <c r="Y119" s="142"/>
    </row>
    <row r="120" spans="2:25">
      <c r="B120" s="11"/>
      <c r="C120" s="60"/>
      <c r="D120" s="59"/>
      <c r="E120" s="13"/>
      <c r="F120" s="5"/>
      <c r="G120" s="12"/>
      <c r="H120" s="139"/>
      <c r="I120" s="170"/>
      <c r="J120" s="6"/>
      <c r="K120" s="203"/>
      <c r="L120" s="9" t="str">
        <f t="shared" si="112"/>
        <v/>
      </c>
      <c r="M120" s="170"/>
      <c r="N120" s="194" t="str">
        <f t="shared" si="113"/>
        <v/>
      </c>
      <c r="O120" s="217"/>
      <c r="P120" s="10" t="str">
        <f t="shared" si="114"/>
        <v/>
      </c>
      <c r="Q120" s="17" t="str">
        <f t="shared" si="115"/>
        <v/>
      </c>
      <c r="R120" s="220"/>
      <c r="S120" s="17" t="str">
        <f t="shared" si="116"/>
        <v/>
      </c>
      <c r="T120" s="18" t="str">
        <f t="shared" si="117"/>
        <v/>
      </c>
      <c r="U120" s="17" t="str">
        <f t="shared" si="118"/>
        <v/>
      </c>
      <c r="V120" s="236"/>
      <c r="W120" s="236"/>
      <c r="X120" s="236"/>
      <c r="Y120" s="142"/>
    </row>
    <row r="121" spans="2:25">
      <c r="B121" s="11"/>
      <c r="C121" s="60"/>
      <c r="D121" s="59"/>
      <c r="E121" s="13"/>
      <c r="F121" s="5"/>
      <c r="G121" s="12"/>
      <c r="H121" s="139"/>
      <c r="I121" s="170"/>
      <c r="J121" s="6"/>
      <c r="K121" s="203"/>
      <c r="L121" s="9" t="str">
        <f t="shared" si="112"/>
        <v/>
      </c>
      <c r="M121" s="170"/>
      <c r="N121" s="194" t="str">
        <f t="shared" si="113"/>
        <v/>
      </c>
      <c r="O121" s="217"/>
      <c r="P121" s="10" t="str">
        <f t="shared" si="114"/>
        <v/>
      </c>
      <c r="Q121" s="17" t="str">
        <f t="shared" si="115"/>
        <v/>
      </c>
      <c r="R121" s="220"/>
      <c r="S121" s="17" t="str">
        <f t="shared" si="116"/>
        <v/>
      </c>
      <c r="T121" s="18" t="str">
        <f t="shared" si="117"/>
        <v/>
      </c>
      <c r="U121" s="17" t="str">
        <f t="shared" si="118"/>
        <v/>
      </c>
      <c r="V121" s="236"/>
      <c r="W121" s="236"/>
      <c r="X121" s="236"/>
      <c r="Y121" s="142"/>
    </row>
    <row r="122" spans="2:25">
      <c r="B122" s="11"/>
      <c r="C122" s="60"/>
      <c r="D122" s="59"/>
      <c r="E122" s="13"/>
      <c r="F122" s="5"/>
      <c r="G122" s="12"/>
      <c r="H122" s="139"/>
      <c r="I122" s="170"/>
      <c r="J122" s="6"/>
      <c r="K122" s="203"/>
      <c r="L122" s="9" t="str">
        <f t="shared" si="112"/>
        <v/>
      </c>
      <c r="M122" s="170"/>
      <c r="N122" s="194" t="str">
        <f t="shared" si="113"/>
        <v/>
      </c>
      <c r="O122" s="217"/>
      <c r="P122" s="10" t="str">
        <f t="shared" si="114"/>
        <v/>
      </c>
      <c r="Q122" s="17" t="str">
        <f t="shared" si="115"/>
        <v/>
      </c>
      <c r="R122" s="220"/>
      <c r="S122" s="17" t="str">
        <f t="shared" si="116"/>
        <v/>
      </c>
      <c r="T122" s="18" t="str">
        <f t="shared" si="117"/>
        <v/>
      </c>
      <c r="U122" s="17" t="str">
        <f t="shared" si="118"/>
        <v/>
      </c>
      <c r="V122" s="236"/>
      <c r="W122" s="236"/>
      <c r="X122" s="236"/>
      <c r="Y122" s="142"/>
    </row>
    <row r="123" spans="2:25">
      <c r="B123" s="11"/>
      <c r="C123" s="60"/>
      <c r="D123" s="59"/>
      <c r="E123" s="13"/>
      <c r="F123" s="5"/>
      <c r="G123" s="12"/>
      <c r="H123" s="139"/>
      <c r="I123" s="170"/>
      <c r="J123" s="6"/>
      <c r="K123" s="203"/>
      <c r="L123" s="9" t="str">
        <f t="shared" si="112"/>
        <v/>
      </c>
      <c r="M123" s="170"/>
      <c r="N123" s="194" t="str">
        <f t="shared" si="113"/>
        <v/>
      </c>
      <c r="O123" s="217"/>
      <c r="P123" s="10" t="str">
        <f t="shared" si="114"/>
        <v/>
      </c>
      <c r="Q123" s="17" t="str">
        <f t="shared" si="115"/>
        <v/>
      </c>
      <c r="R123" s="220"/>
      <c r="S123" s="17" t="str">
        <f t="shared" si="116"/>
        <v/>
      </c>
      <c r="T123" s="18" t="str">
        <f t="shared" si="117"/>
        <v/>
      </c>
      <c r="U123" s="17" t="str">
        <f t="shared" si="118"/>
        <v/>
      </c>
      <c r="V123" s="236"/>
      <c r="W123" s="236"/>
      <c r="X123" s="236"/>
      <c r="Y123" s="142"/>
    </row>
    <row r="124" spans="2:25">
      <c r="B124" s="11"/>
      <c r="C124" s="60"/>
      <c r="D124" s="59"/>
      <c r="E124" s="13"/>
      <c r="F124" s="5"/>
      <c r="G124" s="12"/>
      <c r="H124" s="139"/>
      <c r="I124" s="170"/>
      <c r="J124" s="6"/>
      <c r="K124" s="203"/>
      <c r="L124" s="9" t="str">
        <f t="shared" si="112"/>
        <v/>
      </c>
      <c r="M124" s="170"/>
      <c r="N124" s="194" t="str">
        <f t="shared" si="113"/>
        <v/>
      </c>
      <c r="O124" s="217"/>
      <c r="P124" s="10" t="str">
        <f t="shared" si="114"/>
        <v/>
      </c>
      <c r="Q124" s="17" t="str">
        <f t="shared" si="115"/>
        <v/>
      </c>
      <c r="R124" s="220"/>
      <c r="S124" s="17" t="str">
        <f t="shared" si="116"/>
        <v/>
      </c>
      <c r="T124" s="18" t="str">
        <f t="shared" si="117"/>
        <v/>
      </c>
      <c r="U124" s="17" t="str">
        <f t="shared" si="118"/>
        <v/>
      </c>
      <c r="V124" s="236"/>
      <c r="W124" s="236"/>
      <c r="X124" s="236"/>
      <c r="Y124" s="142"/>
    </row>
    <row r="125" spans="2:25" s="132" customFormat="1">
      <c r="B125" s="26"/>
      <c r="C125" s="20"/>
      <c r="D125" s="96" t="s">
        <v>113</v>
      </c>
      <c r="E125" s="31"/>
      <c r="F125" s="32"/>
      <c r="G125" s="32"/>
      <c r="H125" s="143"/>
      <c r="I125" s="171"/>
      <c r="J125" s="28"/>
      <c r="K125" s="204"/>
      <c r="L125" s="14"/>
      <c r="M125" s="187"/>
      <c r="N125" s="171"/>
      <c r="O125" s="218"/>
      <c r="P125" s="15"/>
      <c r="Q125" s="7"/>
      <c r="R125" s="24"/>
      <c r="S125" s="14"/>
      <c r="T125" s="23"/>
      <c r="U125" s="8"/>
      <c r="V125" s="239"/>
      <c r="W125" s="239"/>
      <c r="X125" s="239"/>
      <c r="Y125" s="104"/>
    </row>
    <row r="126" spans="2:25" s="115" customFormat="1">
      <c r="B126" s="47"/>
      <c r="C126" s="49"/>
      <c r="D126" s="50"/>
      <c r="E126" s="51" t="s">
        <v>121</v>
      </c>
      <c r="F126" s="49"/>
      <c r="G126" s="49"/>
      <c r="H126" s="25" t="s">
        <v>112</v>
      </c>
      <c r="I126" s="168"/>
      <c r="J126" s="134"/>
      <c r="K126" s="202"/>
      <c r="L126" s="136" t="str">
        <f>IF(SUM(L115:L125)&lt;&gt; 0, SUM(L115:L125), "")</f>
        <v/>
      </c>
      <c r="M126" s="186"/>
      <c r="N126" s="168"/>
      <c r="O126" s="216"/>
      <c r="P126" s="137"/>
      <c r="Q126" s="136" t="str">
        <f>IF(SUM(Q115:Q125)&lt;&gt; 0, SUM(Q115:Q125), "")</f>
        <v/>
      </c>
      <c r="R126" s="135"/>
      <c r="S126" s="136" t="str">
        <f>IF(SUM(S115:S125)&lt;&gt; 0, SUM(S115:S125), "")</f>
        <v/>
      </c>
      <c r="T126" s="138"/>
      <c r="U126" s="136" t="str">
        <f>IF(SUM(U115:U125)&lt;&gt; 0, SUM(U115:U125), "")</f>
        <v/>
      </c>
      <c r="V126" s="238"/>
      <c r="W126" s="238"/>
      <c r="X126" s="238"/>
      <c r="Y126" s="120"/>
    </row>
    <row r="127" spans="2:25" s="132" customFormat="1">
      <c r="B127" s="26"/>
      <c r="C127" s="20"/>
      <c r="D127" s="21" t="s">
        <v>122</v>
      </c>
      <c r="E127" s="22"/>
      <c r="F127" s="20"/>
      <c r="G127" s="20"/>
      <c r="H127" s="27"/>
      <c r="I127" s="171"/>
      <c r="J127" s="28"/>
      <c r="K127" s="204"/>
      <c r="L127" s="14"/>
      <c r="M127" s="187"/>
      <c r="N127" s="171"/>
      <c r="O127" s="218"/>
      <c r="P127" s="15"/>
      <c r="Q127" s="8"/>
      <c r="R127" s="23"/>
      <c r="S127" s="29"/>
      <c r="T127" s="91"/>
      <c r="U127" s="30"/>
      <c r="V127" s="240"/>
      <c r="W127" s="240"/>
      <c r="X127" s="240"/>
      <c r="Y127" s="104"/>
    </row>
    <row r="128" spans="2:25">
      <c r="B128" s="11"/>
      <c r="C128" s="60"/>
      <c r="D128" s="59"/>
      <c r="E128" s="13"/>
      <c r="F128" s="5"/>
      <c r="G128" s="12"/>
      <c r="H128" s="139"/>
      <c r="I128" s="170"/>
      <c r="J128" s="6"/>
      <c r="K128" s="203"/>
      <c r="L128" s="9" t="str">
        <f>IF(K128&lt;&gt;0,(I128*K128),"")</f>
        <v/>
      </c>
      <c r="M128" s="170"/>
      <c r="N128" s="194" t="str">
        <f>IF(M128&lt;&gt;0,ROUNDUP(I128*M128,2),"")</f>
        <v/>
      </c>
      <c r="O128" s="217"/>
      <c r="P128" s="10" t="str">
        <f>IF(OR(M128&lt;&gt;0,O128&gt;0),ROUNDUP((M128*O128),2),"")</f>
        <v/>
      </c>
      <c r="Q128" s="17" t="str">
        <f>IFERROR((I128*P128),"")</f>
        <v/>
      </c>
      <c r="R128" s="220"/>
      <c r="S128" s="17" t="str">
        <f>IF(R128&lt;&gt;0,I128*R128,"")</f>
        <v/>
      </c>
      <c r="T128" s="18" t="str">
        <f>IFERROR((SUM(L128,Q128,S128)/I128),"")</f>
        <v/>
      </c>
      <c r="U128" s="17" t="str">
        <f>IFERROR(T128*I128,"")</f>
        <v/>
      </c>
      <c r="V128" s="236"/>
      <c r="W128" s="236"/>
      <c r="X128" s="236"/>
    </row>
    <row r="129" spans="2:25">
      <c r="B129" s="11"/>
      <c r="C129" s="60"/>
      <c r="D129" s="59"/>
      <c r="E129" s="13"/>
      <c r="F129" s="5"/>
      <c r="G129" s="12"/>
      <c r="H129" s="139"/>
      <c r="I129" s="170"/>
      <c r="J129" s="6"/>
      <c r="K129" s="203"/>
      <c r="L129" s="9" t="str">
        <f t="shared" ref="L129" si="119">IF(K129&lt;&gt;0,(I129*K129),"")</f>
        <v/>
      </c>
      <c r="M129" s="170"/>
      <c r="N129" s="194" t="str">
        <f t="shared" ref="N129" si="120">IF(M129&lt;&gt;0,ROUNDUP(I129*M129,2),"")</f>
        <v/>
      </c>
      <c r="O129" s="217"/>
      <c r="P129" s="10" t="str">
        <f t="shared" ref="P129" si="121">IF(OR(M129&lt;&gt;0,O129&gt;0),ROUNDUP((M129*O129),2),"")</f>
        <v/>
      </c>
      <c r="Q129" s="17" t="str">
        <f t="shared" ref="Q129" si="122">IFERROR((I129*P129),"")</f>
        <v/>
      </c>
      <c r="R129" s="220"/>
      <c r="S129" s="17" t="str">
        <f t="shared" ref="S129" si="123">IF(R129&lt;&gt;0,I129*R129,"")</f>
        <v/>
      </c>
      <c r="T129" s="18" t="str">
        <f t="shared" ref="T129" si="124">IFERROR((SUM(L129,Q129,S129)/I129),"")</f>
        <v/>
      </c>
      <c r="U129" s="17" t="str">
        <f t="shared" ref="U129" si="125">IFERROR(T129*I129,"")</f>
        <v/>
      </c>
      <c r="V129" s="236"/>
      <c r="W129" s="236"/>
      <c r="X129" s="236"/>
    </row>
    <row r="130" spans="2:25">
      <c r="B130" s="11"/>
      <c r="C130" s="60"/>
      <c r="D130" s="59"/>
      <c r="E130" s="13"/>
      <c r="F130" s="5"/>
      <c r="G130" s="12"/>
      <c r="H130" s="139"/>
      <c r="I130" s="170"/>
      <c r="J130" s="6"/>
      <c r="K130" s="203"/>
      <c r="L130" s="9" t="str">
        <f t="shared" ref="L130:L137" si="126">IF(K130&lt;&gt;0,(I130*K130),"")</f>
        <v/>
      </c>
      <c r="M130" s="170"/>
      <c r="N130" s="194" t="str">
        <f t="shared" ref="N130:N137" si="127">IF(M130&lt;&gt;0,ROUNDUP(I130*M130,2),"")</f>
        <v/>
      </c>
      <c r="O130" s="217"/>
      <c r="P130" s="10" t="str">
        <f t="shared" ref="P130:P137" si="128">IF(OR(M130&lt;&gt;0,O130&gt;0),ROUNDUP((M130*O130),2),"")</f>
        <v/>
      </c>
      <c r="Q130" s="17" t="str">
        <f t="shared" ref="Q130:Q137" si="129">IFERROR((I130*P130),"")</f>
        <v/>
      </c>
      <c r="R130" s="220"/>
      <c r="S130" s="17" t="str">
        <f t="shared" ref="S130:S137" si="130">IF(R130&lt;&gt;0,I130*R130,"")</f>
        <v/>
      </c>
      <c r="T130" s="18" t="str">
        <f t="shared" ref="T130:T137" si="131">IFERROR((SUM(L130,Q130,S130)/I130),"")</f>
        <v/>
      </c>
      <c r="U130" s="17" t="str">
        <f t="shared" ref="U130:U137" si="132">IFERROR(T130*I130,"")</f>
        <v/>
      </c>
      <c r="V130" s="236"/>
      <c r="W130" s="236"/>
      <c r="X130" s="236"/>
    </row>
    <row r="131" spans="2:25">
      <c r="B131" s="11"/>
      <c r="C131" s="60"/>
      <c r="D131" s="59"/>
      <c r="E131" s="13"/>
      <c r="F131" s="5"/>
      <c r="G131" s="12"/>
      <c r="H131" s="139"/>
      <c r="I131" s="170"/>
      <c r="J131" s="6"/>
      <c r="K131" s="203"/>
      <c r="L131" s="9" t="str">
        <f t="shared" si="126"/>
        <v/>
      </c>
      <c r="M131" s="170"/>
      <c r="N131" s="194" t="str">
        <f t="shared" si="127"/>
        <v/>
      </c>
      <c r="O131" s="217"/>
      <c r="P131" s="10" t="str">
        <f t="shared" si="128"/>
        <v/>
      </c>
      <c r="Q131" s="17" t="str">
        <f t="shared" si="129"/>
        <v/>
      </c>
      <c r="R131" s="220"/>
      <c r="S131" s="17" t="str">
        <f t="shared" si="130"/>
        <v/>
      </c>
      <c r="T131" s="18" t="str">
        <f t="shared" si="131"/>
        <v/>
      </c>
      <c r="U131" s="17" t="str">
        <f t="shared" si="132"/>
        <v/>
      </c>
      <c r="V131" s="236"/>
      <c r="W131" s="236"/>
      <c r="X131" s="236"/>
    </row>
    <row r="132" spans="2:25">
      <c r="B132" s="11"/>
      <c r="C132" s="60"/>
      <c r="D132" s="59"/>
      <c r="E132" s="13"/>
      <c r="F132" s="5"/>
      <c r="G132" s="12"/>
      <c r="H132" s="139"/>
      <c r="I132" s="170"/>
      <c r="J132" s="6"/>
      <c r="K132" s="203"/>
      <c r="L132" s="9" t="str">
        <f t="shared" si="126"/>
        <v/>
      </c>
      <c r="M132" s="170"/>
      <c r="N132" s="194" t="str">
        <f t="shared" si="127"/>
        <v/>
      </c>
      <c r="O132" s="217"/>
      <c r="P132" s="10" t="str">
        <f t="shared" si="128"/>
        <v/>
      </c>
      <c r="Q132" s="17" t="str">
        <f t="shared" si="129"/>
        <v/>
      </c>
      <c r="R132" s="220"/>
      <c r="S132" s="17" t="str">
        <f t="shared" si="130"/>
        <v/>
      </c>
      <c r="T132" s="18" t="str">
        <f t="shared" si="131"/>
        <v/>
      </c>
      <c r="U132" s="17" t="str">
        <f t="shared" si="132"/>
        <v/>
      </c>
      <c r="V132" s="236"/>
      <c r="W132" s="236"/>
      <c r="X132" s="236"/>
      <c r="Y132" s="142"/>
    </row>
    <row r="133" spans="2:25">
      <c r="B133" s="11"/>
      <c r="C133" s="60"/>
      <c r="D133" s="59"/>
      <c r="E133" s="13"/>
      <c r="F133" s="5"/>
      <c r="G133" s="12"/>
      <c r="H133" s="139"/>
      <c r="I133" s="170"/>
      <c r="J133" s="6"/>
      <c r="K133" s="203"/>
      <c r="L133" s="9" t="str">
        <f t="shared" si="126"/>
        <v/>
      </c>
      <c r="M133" s="170"/>
      <c r="N133" s="194" t="str">
        <f t="shared" si="127"/>
        <v/>
      </c>
      <c r="O133" s="217"/>
      <c r="P133" s="10" t="str">
        <f t="shared" si="128"/>
        <v/>
      </c>
      <c r="Q133" s="17" t="str">
        <f t="shared" si="129"/>
        <v/>
      </c>
      <c r="R133" s="220"/>
      <c r="S133" s="17" t="str">
        <f t="shared" si="130"/>
        <v/>
      </c>
      <c r="T133" s="18" t="str">
        <f t="shared" si="131"/>
        <v/>
      </c>
      <c r="U133" s="17" t="str">
        <f t="shared" si="132"/>
        <v/>
      </c>
      <c r="V133" s="236"/>
      <c r="W133" s="236"/>
      <c r="X133" s="236"/>
      <c r="Y133" s="142"/>
    </row>
    <row r="134" spans="2:25">
      <c r="B134" s="11"/>
      <c r="C134" s="60"/>
      <c r="D134" s="59"/>
      <c r="E134" s="13"/>
      <c r="F134" s="5"/>
      <c r="G134" s="12"/>
      <c r="H134" s="139"/>
      <c r="I134" s="170"/>
      <c r="J134" s="6"/>
      <c r="K134" s="203"/>
      <c r="L134" s="9" t="str">
        <f t="shared" si="126"/>
        <v/>
      </c>
      <c r="M134" s="170"/>
      <c r="N134" s="194" t="str">
        <f t="shared" si="127"/>
        <v/>
      </c>
      <c r="O134" s="217"/>
      <c r="P134" s="10" t="str">
        <f t="shared" si="128"/>
        <v/>
      </c>
      <c r="Q134" s="17" t="str">
        <f t="shared" si="129"/>
        <v/>
      </c>
      <c r="R134" s="220"/>
      <c r="S134" s="17" t="str">
        <f t="shared" si="130"/>
        <v/>
      </c>
      <c r="T134" s="18" t="str">
        <f t="shared" si="131"/>
        <v/>
      </c>
      <c r="U134" s="17" t="str">
        <f t="shared" si="132"/>
        <v/>
      </c>
      <c r="V134" s="236"/>
      <c r="W134" s="236"/>
      <c r="X134" s="236"/>
      <c r="Y134" s="142"/>
    </row>
    <row r="135" spans="2:25">
      <c r="B135" s="11"/>
      <c r="C135" s="60"/>
      <c r="D135" s="59"/>
      <c r="E135" s="13"/>
      <c r="F135" s="5"/>
      <c r="G135" s="12"/>
      <c r="H135" s="139"/>
      <c r="I135" s="170"/>
      <c r="J135" s="6"/>
      <c r="K135" s="203"/>
      <c r="L135" s="9" t="str">
        <f t="shared" si="126"/>
        <v/>
      </c>
      <c r="M135" s="170"/>
      <c r="N135" s="194" t="str">
        <f t="shared" si="127"/>
        <v/>
      </c>
      <c r="O135" s="217"/>
      <c r="P135" s="10" t="str">
        <f t="shared" si="128"/>
        <v/>
      </c>
      <c r="Q135" s="17" t="str">
        <f t="shared" si="129"/>
        <v/>
      </c>
      <c r="R135" s="220"/>
      <c r="S135" s="17" t="str">
        <f t="shared" si="130"/>
        <v/>
      </c>
      <c r="T135" s="18" t="str">
        <f t="shared" si="131"/>
        <v/>
      </c>
      <c r="U135" s="17" t="str">
        <f t="shared" si="132"/>
        <v/>
      </c>
      <c r="V135" s="236"/>
      <c r="W135" s="236"/>
      <c r="X135" s="236"/>
      <c r="Y135" s="142"/>
    </row>
    <row r="136" spans="2:25">
      <c r="B136" s="11"/>
      <c r="C136" s="60"/>
      <c r="D136" s="59"/>
      <c r="E136" s="13"/>
      <c r="F136" s="5"/>
      <c r="G136" s="12"/>
      <c r="H136" s="139"/>
      <c r="I136" s="170"/>
      <c r="J136" s="6"/>
      <c r="K136" s="203"/>
      <c r="L136" s="9" t="str">
        <f t="shared" si="126"/>
        <v/>
      </c>
      <c r="M136" s="170"/>
      <c r="N136" s="194" t="str">
        <f t="shared" si="127"/>
        <v/>
      </c>
      <c r="O136" s="217"/>
      <c r="P136" s="10" t="str">
        <f t="shared" si="128"/>
        <v/>
      </c>
      <c r="Q136" s="17" t="str">
        <f t="shared" si="129"/>
        <v/>
      </c>
      <c r="R136" s="220"/>
      <c r="S136" s="17" t="str">
        <f t="shared" si="130"/>
        <v/>
      </c>
      <c r="T136" s="18" t="str">
        <f t="shared" si="131"/>
        <v/>
      </c>
      <c r="U136" s="17" t="str">
        <f t="shared" si="132"/>
        <v/>
      </c>
      <c r="V136" s="236"/>
      <c r="W136" s="236"/>
      <c r="X136" s="236"/>
      <c r="Y136" s="142"/>
    </row>
    <row r="137" spans="2:25">
      <c r="B137" s="11"/>
      <c r="C137" s="60"/>
      <c r="D137" s="59"/>
      <c r="E137" s="13"/>
      <c r="F137" s="5"/>
      <c r="G137" s="12"/>
      <c r="H137" s="139"/>
      <c r="I137" s="170"/>
      <c r="J137" s="6"/>
      <c r="K137" s="203"/>
      <c r="L137" s="9" t="str">
        <f t="shared" si="126"/>
        <v/>
      </c>
      <c r="M137" s="170"/>
      <c r="N137" s="194" t="str">
        <f t="shared" si="127"/>
        <v/>
      </c>
      <c r="O137" s="217"/>
      <c r="P137" s="10" t="str">
        <f t="shared" si="128"/>
        <v/>
      </c>
      <c r="Q137" s="17" t="str">
        <f t="shared" si="129"/>
        <v/>
      </c>
      <c r="R137" s="220"/>
      <c r="S137" s="17" t="str">
        <f t="shared" si="130"/>
        <v/>
      </c>
      <c r="T137" s="18" t="str">
        <f t="shared" si="131"/>
        <v/>
      </c>
      <c r="U137" s="17" t="str">
        <f t="shared" si="132"/>
        <v/>
      </c>
      <c r="V137" s="236"/>
      <c r="W137" s="236"/>
      <c r="X137" s="236"/>
      <c r="Y137" s="142"/>
    </row>
    <row r="138" spans="2:25" s="132" customFormat="1">
      <c r="B138" s="26"/>
      <c r="C138" s="20"/>
      <c r="D138" s="96" t="s">
        <v>113</v>
      </c>
      <c r="E138" s="31"/>
      <c r="F138" s="32"/>
      <c r="G138" s="32"/>
      <c r="H138" s="143"/>
      <c r="I138" s="171"/>
      <c r="J138" s="28"/>
      <c r="K138" s="204"/>
      <c r="L138" s="14"/>
      <c r="M138" s="187"/>
      <c r="N138" s="171"/>
      <c r="O138" s="218"/>
      <c r="P138" s="15"/>
      <c r="Q138" s="7"/>
      <c r="R138" s="24"/>
      <c r="S138" s="14"/>
      <c r="T138" s="23"/>
      <c r="U138" s="8"/>
      <c r="V138" s="239"/>
      <c r="W138" s="239"/>
      <c r="X138" s="239"/>
      <c r="Y138" s="104"/>
    </row>
    <row r="139" spans="2:25" s="115" customFormat="1">
      <c r="B139" s="47"/>
      <c r="C139" s="49"/>
      <c r="D139" s="50"/>
      <c r="E139" s="51" t="s">
        <v>122</v>
      </c>
      <c r="F139" s="49"/>
      <c r="G139" s="49"/>
      <c r="H139" s="25" t="s">
        <v>112</v>
      </c>
      <c r="I139" s="168"/>
      <c r="J139" s="134"/>
      <c r="K139" s="202"/>
      <c r="L139" s="136" t="str">
        <f>IF(SUM(L128:L138)&lt;&gt; 0, SUM(L128:L138), "")</f>
        <v/>
      </c>
      <c r="M139" s="186"/>
      <c r="N139" s="168"/>
      <c r="O139" s="216"/>
      <c r="P139" s="137"/>
      <c r="Q139" s="136" t="str">
        <f>IF(SUM(Q128:Q138)&lt;&gt; 0, SUM(Q128:Q138), "")</f>
        <v/>
      </c>
      <c r="R139" s="135"/>
      <c r="S139" s="136" t="str">
        <f>IF(SUM(S128:S138)&lt;&gt; 0, SUM(S128:S138), "")</f>
        <v/>
      </c>
      <c r="T139" s="138"/>
      <c r="U139" s="136" t="str">
        <f>IF(SUM(U128:U138)&lt;&gt; 0, SUM(U128:U138), "")</f>
        <v/>
      </c>
      <c r="V139" s="238"/>
      <c r="W139" s="238"/>
      <c r="X139" s="238"/>
      <c r="Y139" s="120"/>
    </row>
    <row r="140" spans="2:25" s="132" customFormat="1">
      <c r="B140" s="26"/>
      <c r="C140" s="20"/>
      <c r="D140" s="21" t="s">
        <v>123</v>
      </c>
      <c r="E140" s="22"/>
      <c r="F140" s="20"/>
      <c r="G140" s="20"/>
      <c r="H140" s="27"/>
      <c r="I140" s="171"/>
      <c r="J140" s="28"/>
      <c r="K140" s="204"/>
      <c r="L140" s="14"/>
      <c r="M140" s="187"/>
      <c r="N140" s="171"/>
      <c r="O140" s="218"/>
      <c r="P140" s="15"/>
      <c r="Q140" s="8"/>
      <c r="R140" s="23"/>
      <c r="S140" s="29"/>
      <c r="T140" s="91"/>
      <c r="U140" s="30"/>
      <c r="V140" s="240"/>
      <c r="W140" s="240"/>
      <c r="X140" s="240"/>
      <c r="Y140" s="104"/>
    </row>
    <row r="141" spans="2:25">
      <c r="B141" s="11"/>
      <c r="C141" s="60"/>
      <c r="D141" s="59"/>
      <c r="E141" s="13"/>
      <c r="F141" s="5"/>
      <c r="G141" s="12"/>
      <c r="H141" s="139"/>
      <c r="I141" s="170"/>
      <c r="J141" s="6"/>
      <c r="K141" s="203"/>
      <c r="L141" s="9" t="str">
        <f>IF(K141&lt;&gt;0,(I141*K141),"")</f>
        <v/>
      </c>
      <c r="M141" s="170"/>
      <c r="N141" s="194" t="str">
        <f>IF(M141&lt;&gt;0,ROUNDUP(I141*M141,2),"")</f>
        <v/>
      </c>
      <c r="O141" s="217"/>
      <c r="P141" s="10" t="str">
        <f>IF(OR(M141&lt;&gt;0,O141&gt;0),ROUNDUP((M141*O141),2),"")</f>
        <v/>
      </c>
      <c r="Q141" s="17" t="str">
        <f>IFERROR((I141*P141),"")</f>
        <v/>
      </c>
      <c r="R141" s="220"/>
      <c r="S141" s="17" t="str">
        <f>IF(R141&lt;&gt;0,I141*R141,"")</f>
        <v/>
      </c>
      <c r="T141" s="18" t="str">
        <f>IFERROR((SUM(L141,Q141,S141)/I141),"")</f>
        <v/>
      </c>
      <c r="U141" s="17" t="str">
        <f>IFERROR(T141*I141,"")</f>
        <v/>
      </c>
      <c r="V141" s="236"/>
      <c r="W141" s="236"/>
      <c r="X141" s="236"/>
    </row>
    <row r="142" spans="2:25">
      <c r="B142" s="11"/>
      <c r="C142" s="60"/>
      <c r="D142" s="59"/>
      <c r="E142" s="13"/>
      <c r="F142" s="5"/>
      <c r="G142" s="12"/>
      <c r="H142" s="139"/>
      <c r="I142" s="170"/>
      <c r="J142" s="6"/>
      <c r="K142" s="203"/>
      <c r="L142" s="9" t="str">
        <f t="shared" ref="L142" si="133">IF(K142&lt;&gt;0,(I142*K142),"")</f>
        <v/>
      </c>
      <c r="M142" s="170"/>
      <c r="N142" s="194" t="str">
        <f t="shared" ref="N142" si="134">IF(M142&lt;&gt;0,ROUNDUP(I142*M142,2),"")</f>
        <v/>
      </c>
      <c r="O142" s="217"/>
      <c r="P142" s="10" t="str">
        <f t="shared" ref="P142" si="135">IF(OR(M142&lt;&gt;0,O142&gt;0),ROUNDUP((M142*O142),2),"")</f>
        <v/>
      </c>
      <c r="Q142" s="17" t="str">
        <f t="shared" ref="Q142" si="136">IFERROR((I142*P142),"")</f>
        <v/>
      </c>
      <c r="R142" s="220"/>
      <c r="S142" s="17" t="str">
        <f t="shared" ref="S142" si="137">IF(R142&lt;&gt;0,I142*R142,"")</f>
        <v/>
      </c>
      <c r="T142" s="18" t="str">
        <f t="shared" ref="T142" si="138">IFERROR((SUM(L142,Q142,S142)/I142),"")</f>
        <v/>
      </c>
      <c r="U142" s="17" t="str">
        <f t="shared" ref="U142" si="139">IFERROR(T142*I142,"")</f>
        <v/>
      </c>
      <c r="V142" s="236"/>
      <c r="W142" s="236"/>
      <c r="X142" s="236"/>
    </row>
    <row r="143" spans="2:25">
      <c r="B143" s="11"/>
      <c r="C143" s="60"/>
      <c r="D143" s="59"/>
      <c r="E143" s="13"/>
      <c r="F143" s="5"/>
      <c r="G143" s="12"/>
      <c r="H143" s="139"/>
      <c r="I143" s="170"/>
      <c r="J143" s="6"/>
      <c r="K143" s="203"/>
      <c r="L143" s="9" t="str">
        <f t="shared" ref="L143:L150" si="140">IF(K143&lt;&gt;0,(I143*K143),"")</f>
        <v/>
      </c>
      <c r="M143" s="170"/>
      <c r="N143" s="194" t="str">
        <f t="shared" ref="N143:N150" si="141">IF(M143&lt;&gt;0,ROUNDUP(I143*M143,2),"")</f>
        <v/>
      </c>
      <c r="O143" s="217"/>
      <c r="P143" s="10" t="str">
        <f t="shared" ref="P143:P150" si="142">IF(OR(M143&lt;&gt;0,O143&gt;0),ROUNDUP((M143*O143),2),"")</f>
        <v/>
      </c>
      <c r="Q143" s="17" t="str">
        <f t="shared" ref="Q143:Q150" si="143">IFERROR((I143*P143),"")</f>
        <v/>
      </c>
      <c r="R143" s="220"/>
      <c r="S143" s="17" t="str">
        <f t="shared" ref="S143:S150" si="144">IF(R143&lt;&gt;0,I143*R143,"")</f>
        <v/>
      </c>
      <c r="T143" s="18" t="str">
        <f t="shared" ref="T143:T150" si="145">IFERROR((SUM(L143,Q143,S143)/I143),"")</f>
        <v/>
      </c>
      <c r="U143" s="17" t="str">
        <f t="shared" ref="U143:U150" si="146">IFERROR(T143*I143,"")</f>
        <v/>
      </c>
      <c r="V143" s="236"/>
      <c r="W143" s="236"/>
      <c r="X143" s="236"/>
    </row>
    <row r="144" spans="2:25">
      <c r="B144" s="11"/>
      <c r="C144" s="60"/>
      <c r="D144" s="59"/>
      <c r="E144" s="13"/>
      <c r="F144" s="5"/>
      <c r="G144" s="12"/>
      <c r="H144" s="139"/>
      <c r="I144" s="170"/>
      <c r="J144" s="6"/>
      <c r="K144" s="203"/>
      <c r="L144" s="9" t="str">
        <f t="shared" si="140"/>
        <v/>
      </c>
      <c r="M144" s="170"/>
      <c r="N144" s="194" t="str">
        <f t="shared" si="141"/>
        <v/>
      </c>
      <c r="O144" s="217"/>
      <c r="P144" s="10" t="str">
        <f t="shared" si="142"/>
        <v/>
      </c>
      <c r="Q144" s="17" t="str">
        <f t="shared" si="143"/>
        <v/>
      </c>
      <c r="R144" s="220"/>
      <c r="S144" s="17" t="str">
        <f t="shared" si="144"/>
        <v/>
      </c>
      <c r="T144" s="18" t="str">
        <f t="shared" si="145"/>
        <v/>
      </c>
      <c r="U144" s="17" t="str">
        <f t="shared" si="146"/>
        <v/>
      </c>
      <c r="V144" s="236"/>
      <c r="W144" s="236"/>
      <c r="X144" s="236"/>
    </row>
    <row r="145" spans="2:25">
      <c r="B145" s="11"/>
      <c r="C145" s="60"/>
      <c r="D145" s="59"/>
      <c r="E145" s="13"/>
      <c r="F145" s="5"/>
      <c r="G145" s="12"/>
      <c r="H145" s="139"/>
      <c r="I145" s="170"/>
      <c r="J145" s="6"/>
      <c r="K145" s="203"/>
      <c r="L145" s="9" t="str">
        <f t="shared" si="140"/>
        <v/>
      </c>
      <c r="M145" s="170"/>
      <c r="N145" s="194" t="str">
        <f t="shared" si="141"/>
        <v/>
      </c>
      <c r="O145" s="217"/>
      <c r="P145" s="10" t="str">
        <f t="shared" si="142"/>
        <v/>
      </c>
      <c r="Q145" s="17" t="str">
        <f t="shared" si="143"/>
        <v/>
      </c>
      <c r="R145" s="220"/>
      <c r="S145" s="17" t="str">
        <f t="shared" si="144"/>
        <v/>
      </c>
      <c r="T145" s="18" t="str">
        <f t="shared" si="145"/>
        <v/>
      </c>
      <c r="U145" s="17" t="str">
        <f t="shared" si="146"/>
        <v/>
      </c>
      <c r="V145" s="236"/>
      <c r="W145" s="236"/>
      <c r="X145" s="236"/>
      <c r="Y145" s="142"/>
    </row>
    <row r="146" spans="2:25">
      <c r="B146" s="11"/>
      <c r="C146" s="60"/>
      <c r="D146" s="59"/>
      <c r="E146" s="13"/>
      <c r="F146" s="5"/>
      <c r="G146" s="12"/>
      <c r="H146" s="139"/>
      <c r="I146" s="170"/>
      <c r="J146" s="6"/>
      <c r="K146" s="203"/>
      <c r="L146" s="9" t="str">
        <f t="shared" si="140"/>
        <v/>
      </c>
      <c r="M146" s="170"/>
      <c r="N146" s="194" t="str">
        <f t="shared" si="141"/>
        <v/>
      </c>
      <c r="O146" s="217"/>
      <c r="P146" s="10" t="str">
        <f t="shared" si="142"/>
        <v/>
      </c>
      <c r="Q146" s="17" t="str">
        <f t="shared" si="143"/>
        <v/>
      </c>
      <c r="R146" s="220"/>
      <c r="S146" s="17" t="str">
        <f t="shared" si="144"/>
        <v/>
      </c>
      <c r="T146" s="18" t="str">
        <f t="shared" si="145"/>
        <v/>
      </c>
      <c r="U146" s="17" t="str">
        <f t="shared" si="146"/>
        <v/>
      </c>
      <c r="V146" s="236"/>
      <c r="W146" s="236"/>
      <c r="X146" s="236"/>
      <c r="Y146" s="142"/>
    </row>
    <row r="147" spans="2:25">
      <c r="B147" s="11"/>
      <c r="C147" s="60"/>
      <c r="D147" s="59"/>
      <c r="E147" s="13"/>
      <c r="F147" s="5"/>
      <c r="G147" s="12"/>
      <c r="H147" s="139"/>
      <c r="I147" s="170"/>
      <c r="J147" s="6"/>
      <c r="K147" s="203"/>
      <c r="L147" s="9" t="str">
        <f t="shared" si="140"/>
        <v/>
      </c>
      <c r="M147" s="170"/>
      <c r="N147" s="194" t="str">
        <f t="shared" si="141"/>
        <v/>
      </c>
      <c r="O147" s="217"/>
      <c r="P147" s="10" t="str">
        <f t="shared" si="142"/>
        <v/>
      </c>
      <c r="Q147" s="17" t="str">
        <f t="shared" si="143"/>
        <v/>
      </c>
      <c r="R147" s="220"/>
      <c r="S147" s="17" t="str">
        <f t="shared" si="144"/>
        <v/>
      </c>
      <c r="T147" s="18" t="str">
        <f t="shared" si="145"/>
        <v/>
      </c>
      <c r="U147" s="17" t="str">
        <f t="shared" si="146"/>
        <v/>
      </c>
      <c r="V147" s="236"/>
      <c r="W147" s="236"/>
      <c r="X147" s="236"/>
      <c r="Y147" s="142"/>
    </row>
    <row r="148" spans="2:25">
      <c r="B148" s="11"/>
      <c r="C148" s="60"/>
      <c r="D148" s="59"/>
      <c r="E148" s="13"/>
      <c r="F148" s="5"/>
      <c r="G148" s="12"/>
      <c r="H148" s="139"/>
      <c r="I148" s="170"/>
      <c r="J148" s="6"/>
      <c r="K148" s="203"/>
      <c r="L148" s="9" t="str">
        <f t="shared" si="140"/>
        <v/>
      </c>
      <c r="M148" s="170"/>
      <c r="N148" s="194" t="str">
        <f t="shared" si="141"/>
        <v/>
      </c>
      <c r="O148" s="217"/>
      <c r="P148" s="10" t="str">
        <f t="shared" si="142"/>
        <v/>
      </c>
      <c r="Q148" s="17" t="str">
        <f t="shared" si="143"/>
        <v/>
      </c>
      <c r="R148" s="220"/>
      <c r="S148" s="17" t="str">
        <f t="shared" si="144"/>
        <v/>
      </c>
      <c r="T148" s="18" t="str">
        <f t="shared" si="145"/>
        <v/>
      </c>
      <c r="U148" s="17" t="str">
        <f t="shared" si="146"/>
        <v/>
      </c>
      <c r="V148" s="236"/>
      <c r="W148" s="236"/>
      <c r="X148" s="236"/>
      <c r="Y148" s="142"/>
    </row>
    <row r="149" spans="2:25">
      <c r="B149" s="11"/>
      <c r="C149" s="60"/>
      <c r="D149" s="59"/>
      <c r="E149" s="13"/>
      <c r="F149" s="5"/>
      <c r="G149" s="12"/>
      <c r="H149" s="139"/>
      <c r="I149" s="170"/>
      <c r="J149" s="6"/>
      <c r="K149" s="203"/>
      <c r="L149" s="9" t="str">
        <f t="shared" si="140"/>
        <v/>
      </c>
      <c r="M149" s="170"/>
      <c r="N149" s="194" t="str">
        <f t="shared" si="141"/>
        <v/>
      </c>
      <c r="O149" s="217"/>
      <c r="P149" s="10" t="str">
        <f t="shared" si="142"/>
        <v/>
      </c>
      <c r="Q149" s="17" t="str">
        <f t="shared" si="143"/>
        <v/>
      </c>
      <c r="R149" s="220"/>
      <c r="S149" s="17" t="str">
        <f t="shared" si="144"/>
        <v/>
      </c>
      <c r="T149" s="18" t="str">
        <f t="shared" si="145"/>
        <v/>
      </c>
      <c r="U149" s="17" t="str">
        <f t="shared" si="146"/>
        <v/>
      </c>
      <c r="V149" s="236"/>
      <c r="W149" s="236"/>
      <c r="X149" s="236"/>
      <c r="Y149" s="142"/>
    </row>
    <row r="150" spans="2:25">
      <c r="B150" s="11"/>
      <c r="C150" s="60"/>
      <c r="D150" s="59"/>
      <c r="E150" s="13"/>
      <c r="F150" s="5"/>
      <c r="G150" s="12"/>
      <c r="H150" s="139"/>
      <c r="I150" s="170"/>
      <c r="J150" s="6"/>
      <c r="K150" s="203"/>
      <c r="L150" s="9" t="str">
        <f t="shared" si="140"/>
        <v/>
      </c>
      <c r="M150" s="170"/>
      <c r="N150" s="194" t="str">
        <f t="shared" si="141"/>
        <v/>
      </c>
      <c r="O150" s="217"/>
      <c r="P150" s="10" t="str">
        <f t="shared" si="142"/>
        <v/>
      </c>
      <c r="Q150" s="17" t="str">
        <f t="shared" si="143"/>
        <v/>
      </c>
      <c r="R150" s="220"/>
      <c r="S150" s="17" t="str">
        <f t="shared" si="144"/>
        <v/>
      </c>
      <c r="T150" s="18" t="str">
        <f t="shared" si="145"/>
        <v/>
      </c>
      <c r="U150" s="17" t="str">
        <f t="shared" si="146"/>
        <v/>
      </c>
      <c r="V150" s="236"/>
      <c r="W150" s="236"/>
      <c r="X150" s="236"/>
      <c r="Y150" s="142"/>
    </row>
    <row r="151" spans="2:25" s="132" customFormat="1">
      <c r="B151" s="26"/>
      <c r="C151" s="20"/>
      <c r="D151" s="96" t="s">
        <v>113</v>
      </c>
      <c r="E151" s="31"/>
      <c r="F151" s="32"/>
      <c r="G151" s="32"/>
      <c r="H151" s="143"/>
      <c r="I151" s="171"/>
      <c r="J151" s="28"/>
      <c r="K151" s="204"/>
      <c r="L151" s="14"/>
      <c r="M151" s="187"/>
      <c r="N151" s="171"/>
      <c r="O151" s="218"/>
      <c r="P151" s="15"/>
      <c r="Q151" s="7"/>
      <c r="R151" s="24"/>
      <c r="S151" s="14"/>
      <c r="T151" s="23"/>
      <c r="U151" s="8"/>
      <c r="V151" s="239"/>
      <c r="W151" s="239"/>
      <c r="X151" s="239"/>
      <c r="Y151" s="104"/>
    </row>
    <row r="152" spans="2:25" s="115" customFormat="1">
      <c r="B152" s="47"/>
      <c r="C152" s="49"/>
      <c r="D152" s="50"/>
      <c r="E152" s="51" t="s">
        <v>123</v>
      </c>
      <c r="F152" s="49"/>
      <c r="G152" s="49"/>
      <c r="H152" s="25" t="s">
        <v>112</v>
      </c>
      <c r="I152" s="168"/>
      <c r="J152" s="134"/>
      <c r="K152" s="202"/>
      <c r="L152" s="136" t="str">
        <f>IF(SUM(L141:L151)&lt;&gt; 0, SUM(L141:L151), "")</f>
        <v/>
      </c>
      <c r="M152" s="186"/>
      <c r="N152" s="168"/>
      <c r="O152" s="216"/>
      <c r="P152" s="137"/>
      <c r="Q152" s="136" t="str">
        <f>IF(SUM(Q141:Q151)&lt;&gt; 0, SUM(Q141:Q151), "")</f>
        <v/>
      </c>
      <c r="R152" s="135"/>
      <c r="S152" s="136" t="str">
        <f>IF(SUM(S141:S151)&lt;&gt; 0, SUM(S141:S151), "")</f>
        <v/>
      </c>
      <c r="T152" s="138"/>
      <c r="U152" s="136" t="str">
        <f>IF(SUM(U141:U151)&lt;&gt; 0, SUM(U141:U151), "")</f>
        <v/>
      </c>
      <c r="V152" s="238"/>
      <c r="W152" s="238"/>
      <c r="X152" s="238"/>
      <c r="Y152" s="120"/>
    </row>
    <row r="153" spans="2:25" s="132" customFormat="1">
      <c r="B153" s="26"/>
      <c r="C153" s="20"/>
      <c r="D153" s="21" t="s">
        <v>124</v>
      </c>
      <c r="E153" s="22"/>
      <c r="F153" s="20"/>
      <c r="G153" s="20"/>
      <c r="H153" s="27"/>
      <c r="I153" s="171"/>
      <c r="J153" s="28"/>
      <c r="K153" s="204"/>
      <c r="L153" s="14"/>
      <c r="M153" s="187"/>
      <c r="N153" s="171"/>
      <c r="O153" s="218"/>
      <c r="P153" s="15"/>
      <c r="Q153" s="8"/>
      <c r="R153" s="23"/>
      <c r="S153" s="29"/>
      <c r="T153" s="91"/>
      <c r="U153" s="30"/>
      <c r="V153" s="240"/>
      <c r="W153" s="240"/>
      <c r="X153" s="240"/>
      <c r="Y153" s="104"/>
    </row>
    <row r="154" spans="2:25">
      <c r="B154" s="11"/>
      <c r="C154" s="60"/>
      <c r="D154" s="59"/>
      <c r="E154" s="13"/>
      <c r="F154" s="5"/>
      <c r="G154" s="12"/>
      <c r="H154" s="139"/>
      <c r="I154" s="170"/>
      <c r="J154" s="6"/>
      <c r="K154" s="203"/>
      <c r="L154" s="9" t="str">
        <f>IF(K154&lt;&gt;0,(I154*K154),"")</f>
        <v/>
      </c>
      <c r="M154" s="170"/>
      <c r="N154" s="194" t="str">
        <f>IF(M154&lt;&gt;0,ROUNDUP(I154*M154,2),"")</f>
        <v/>
      </c>
      <c r="O154" s="217"/>
      <c r="P154" s="10" t="str">
        <f>IF(OR(M154&lt;&gt;0,O154&gt;0),ROUNDUP((M154*O154),2),"")</f>
        <v/>
      </c>
      <c r="Q154" s="17" t="str">
        <f>IFERROR((I154*P154),"")</f>
        <v/>
      </c>
      <c r="R154" s="220"/>
      <c r="S154" s="17" t="str">
        <f>IF(R154&lt;&gt;0,I154*R154,"")</f>
        <v/>
      </c>
      <c r="T154" s="18" t="str">
        <f>IFERROR((SUM(L154,Q154,S154)/I154),"")</f>
        <v/>
      </c>
      <c r="U154" s="17" t="str">
        <f>IFERROR(T154*I154,"")</f>
        <v/>
      </c>
      <c r="V154" s="236"/>
      <c r="W154" s="236"/>
      <c r="X154" s="236"/>
    </row>
    <row r="155" spans="2:25">
      <c r="B155" s="11"/>
      <c r="C155" s="60"/>
      <c r="D155" s="59"/>
      <c r="E155" s="13"/>
      <c r="F155" s="5"/>
      <c r="G155" s="12"/>
      <c r="H155" s="139"/>
      <c r="I155" s="170"/>
      <c r="J155" s="6"/>
      <c r="K155" s="203"/>
      <c r="L155" s="9" t="str">
        <f t="shared" ref="L155" si="147">IF(K155&lt;&gt;0,(I155*K155),"")</f>
        <v/>
      </c>
      <c r="M155" s="170"/>
      <c r="N155" s="194" t="str">
        <f t="shared" ref="N155" si="148">IF(M155&lt;&gt;0,ROUNDUP(I155*M155,2),"")</f>
        <v/>
      </c>
      <c r="O155" s="217"/>
      <c r="P155" s="10" t="str">
        <f t="shared" ref="P155" si="149">IF(OR(M155&lt;&gt;0,O155&gt;0),ROUNDUP((M155*O155),2),"")</f>
        <v/>
      </c>
      <c r="Q155" s="17" t="str">
        <f t="shared" ref="Q155" si="150">IFERROR((I155*P155),"")</f>
        <v/>
      </c>
      <c r="R155" s="220"/>
      <c r="S155" s="17" t="str">
        <f t="shared" ref="S155" si="151">IF(R155&lt;&gt;0,I155*R155,"")</f>
        <v/>
      </c>
      <c r="T155" s="18" t="str">
        <f t="shared" ref="T155" si="152">IFERROR((SUM(L155,Q155,S155)/I155),"")</f>
        <v/>
      </c>
      <c r="U155" s="17" t="str">
        <f t="shared" ref="U155" si="153">IFERROR(T155*I155,"")</f>
        <v/>
      </c>
      <c r="V155" s="236"/>
      <c r="W155" s="236"/>
      <c r="X155" s="236"/>
    </row>
    <row r="156" spans="2:25">
      <c r="B156" s="11"/>
      <c r="C156" s="60"/>
      <c r="D156" s="59"/>
      <c r="E156" s="13"/>
      <c r="F156" s="5"/>
      <c r="G156" s="12"/>
      <c r="H156" s="139"/>
      <c r="I156" s="170"/>
      <c r="J156" s="6"/>
      <c r="K156" s="203"/>
      <c r="L156" s="9" t="str">
        <f t="shared" ref="L156:L163" si="154">IF(K156&lt;&gt;0,(I156*K156),"")</f>
        <v/>
      </c>
      <c r="M156" s="170"/>
      <c r="N156" s="194" t="str">
        <f t="shared" ref="N156:N163" si="155">IF(M156&lt;&gt;0,ROUNDUP(I156*M156,2),"")</f>
        <v/>
      </c>
      <c r="O156" s="217"/>
      <c r="P156" s="10" t="str">
        <f t="shared" ref="P156:P163" si="156">IF(OR(M156&lt;&gt;0,O156&gt;0),ROUNDUP((M156*O156),2),"")</f>
        <v/>
      </c>
      <c r="Q156" s="17" t="str">
        <f t="shared" ref="Q156:Q163" si="157">IFERROR((I156*P156),"")</f>
        <v/>
      </c>
      <c r="R156" s="220"/>
      <c r="S156" s="17" t="str">
        <f t="shared" ref="S156:S163" si="158">IF(R156&lt;&gt;0,I156*R156,"")</f>
        <v/>
      </c>
      <c r="T156" s="18" t="str">
        <f t="shared" ref="T156:T163" si="159">IFERROR((SUM(L156,Q156,S156)/I156),"")</f>
        <v/>
      </c>
      <c r="U156" s="17" t="str">
        <f t="shared" ref="U156:U163" si="160">IFERROR(T156*I156,"")</f>
        <v/>
      </c>
      <c r="V156" s="236"/>
      <c r="W156" s="236"/>
      <c r="X156" s="236"/>
    </row>
    <row r="157" spans="2:25">
      <c r="B157" s="11"/>
      <c r="C157" s="60"/>
      <c r="D157" s="59"/>
      <c r="E157" s="13"/>
      <c r="F157" s="5"/>
      <c r="G157" s="12"/>
      <c r="H157" s="139"/>
      <c r="I157" s="170"/>
      <c r="J157" s="6"/>
      <c r="K157" s="203"/>
      <c r="L157" s="9" t="str">
        <f t="shared" si="154"/>
        <v/>
      </c>
      <c r="M157" s="170"/>
      <c r="N157" s="194" t="str">
        <f t="shared" si="155"/>
        <v/>
      </c>
      <c r="O157" s="217"/>
      <c r="P157" s="10" t="str">
        <f t="shared" si="156"/>
        <v/>
      </c>
      <c r="Q157" s="17" t="str">
        <f t="shared" si="157"/>
        <v/>
      </c>
      <c r="R157" s="220"/>
      <c r="S157" s="17" t="str">
        <f t="shared" si="158"/>
        <v/>
      </c>
      <c r="T157" s="18" t="str">
        <f t="shared" si="159"/>
        <v/>
      </c>
      <c r="U157" s="17" t="str">
        <f t="shared" si="160"/>
        <v/>
      </c>
      <c r="V157" s="236"/>
      <c r="W157" s="236"/>
      <c r="X157" s="236"/>
    </row>
    <row r="158" spans="2:25">
      <c r="B158" s="11"/>
      <c r="C158" s="60"/>
      <c r="D158" s="59"/>
      <c r="E158" s="13"/>
      <c r="F158" s="5"/>
      <c r="G158" s="12"/>
      <c r="H158" s="139"/>
      <c r="I158" s="170"/>
      <c r="J158" s="6"/>
      <c r="K158" s="203"/>
      <c r="L158" s="9" t="str">
        <f t="shared" si="154"/>
        <v/>
      </c>
      <c r="M158" s="170"/>
      <c r="N158" s="194" t="str">
        <f t="shared" si="155"/>
        <v/>
      </c>
      <c r="O158" s="217"/>
      <c r="P158" s="10" t="str">
        <f t="shared" si="156"/>
        <v/>
      </c>
      <c r="Q158" s="17" t="str">
        <f t="shared" si="157"/>
        <v/>
      </c>
      <c r="R158" s="220"/>
      <c r="S158" s="17" t="str">
        <f t="shared" si="158"/>
        <v/>
      </c>
      <c r="T158" s="18" t="str">
        <f t="shared" si="159"/>
        <v/>
      </c>
      <c r="U158" s="17" t="str">
        <f t="shared" si="160"/>
        <v/>
      </c>
      <c r="V158" s="236"/>
      <c r="W158" s="236"/>
      <c r="X158" s="236"/>
      <c r="Y158" s="142"/>
    </row>
    <row r="159" spans="2:25">
      <c r="B159" s="11"/>
      <c r="C159" s="60"/>
      <c r="D159" s="59"/>
      <c r="E159" s="13"/>
      <c r="F159" s="5"/>
      <c r="G159" s="12"/>
      <c r="H159" s="139"/>
      <c r="I159" s="170"/>
      <c r="J159" s="6"/>
      <c r="K159" s="203"/>
      <c r="L159" s="9" t="str">
        <f t="shared" si="154"/>
        <v/>
      </c>
      <c r="M159" s="170"/>
      <c r="N159" s="194" t="str">
        <f t="shared" si="155"/>
        <v/>
      </c>
      <c r="O159" s="217"/>
      <c r="P159" s="10" t="str">
        <f t="shared" si="156"/>
        <v/>
      </c>
      <c r="Q159" s="17" t="str">
        <f t="shared" si="157"/>
        <v/>
      </c>
      <c r="R159" s="220"/>
      <c r="S159" s="17" t="str">
        <f t="shared" si="158"/>
        <v/>
      </c>
      <c r="T159" s="18" t="str">
        <f t="shared" si="159"/>
        <v/>
      </c>
      <c r="U159" s="17" t="str">
        <f t="shared" si="160"/>
        <v/>
      </c>
      <c r="V159" s="236"/>
      <c r="W159" s="236"/>
      <c r="X159" s="236"/>
      <c r="Y159" s="142"/>
    </row>
    <row r="160" spans="2:25">
      <c r="B160" s="11"/>
      <c r="C160" s="60"/>
      <c r="D160" s="59"/>
      <c r="E160" s="13"/>
      <c r="F160" s="5"/>
      <c r="G160" s="12"/>
      <c r="H160" s="139"/>
      <c r="I160" s="170"/>
      <c r="J160" s="6"/>
      <c r="K160" s="203"/>
      <c r="L160" s="9" t="str">
        <f t="shared" si="154"/>
        <v/>
      </c>
      <c r="M160" s="170"/>
      <c r="N160" s="194" t="str">
        <f t="shared" si="155"/>
        <v/>
      </c>
      <c r="O160" s="217"/>
      <c r="P160" s="10" t="str">
        <f t="shared" si="156"/>
        <v/>
      </c>
      <c r="Q160" s="17" t="str">
        <f t="shared" si="157"/>
        <v/>
      </c>
      <c r="R160" s="220"/>
      <c r="S160" s="17" t="str">
        <f t="shared" si="158"/>
        <v/>
      </c>
      <c r="T160" s="18" t="str">
        <f t="shared" si="159"/>
        <v/>
      </c>
      <c r="U160" s="17" t="str">
        <f t="shared" si="160"/>
        <v/>
      </c>
      <c r="V160" s="236"/>
      <c r="W160" s="236"/>
      <c r="X160" s="236"/>
      <c r="Y160" s="142"/>
    </row>
    <row r="161" spans="2:25">
      <c r="B161" s="11"/>
      <c r="C161" s="60"/>
      <c r="D161" s="59"/>
      <c r="E161" s="13"/>
      <c r="F161" s="5"/>
      <c r="G161" s="12"/>
      <c r="H161" s="139"/>
      <c r="I161" s="170"/>
      <c r="J161" s="6"/>
      <c r="K161" s="203"/>
      <c r="L161" s="9" t="str">
        <f t="shared" si="154"/>
        <v/>
      </c>
      <c r="M161" s="170"/>
      <c r="N161" s="194" t="str">
        <f t="shared" si="155"/>
        <v/>
      </c>
      <c r="O161" s="217"/>
      <c r="P161" s="10" t="str">
        <f t="shared" si="156"/>
        <v/>
      </c>
      <c r="Q161" s="17" t="str">
        <f t="shared" si="157"/>
        <v/>
      </c>
      <c r="R161" s="220"/>
      <c r="S161" s="17" t="str">
        <f t="shared" si="158"/>
        <v/>
      </c>
      <c r="T161" s="18" t="str">
        <f t="shared" si="159"/>
        <v/>
      </c>
      <c r="U161" s="17" t="str">
        <f t="shared" si="160"/>
        <v/>
      </c>
      <c r="V161" s="236"/>
      <c r="W161" s="236"/>
      <c r="X161" s="236"/>
      <c r="Y161" s="142"/>
    </row>
    <row r="162" spans="2:25">
      <c r="B162" s="11"/>
      <c r="C162" s="60"/>
      <c r="D162" s="59"/>
      <c r="E162" s="13"/>
      <c r="F162" s="5"/>
      <c r="G162" s="12"/>
      <c r="H162" s="139"/>
      <c r="I162" s="170"/>
      <c r="J162" s="6"/>
      <c r="K162" s="203"/>
      <c r="L162" s="9" t="str">
        <f t="shared" si="154"/>
        <v/>
      </c>
      <c r="M162" s="170"/>
      <c r="N162" s="194" t="str">
        <f t="shared" si="155"/>
        <v/>
      </c>
      <c r="O162" s="217"/>
      <c r="P162" s="10" t="str">
        <f t="shared" si="156"/>
        <v/>
      </c>
      <c r="Q162" s="17" t="str">
        <f t="shared" si="157"/>
        <v/>
      </c>
      <c r="R162" s="220"/>
      <c r="S162" s="17" t="str">
        <f t="shared" si="158"/>
        <v/>
      </c>
      <c r="T162" s="18" t="str">
        <f t="shared" si="159"/>
        <v/>
      </c>
      <c r="U162" s="17" t="str">
        <f t="shared" si="160"/>
        <v/>
      </c>
      <c r="V162" s="236"/>
      <c r="W162" s="236"/>
      <c r="X162" s="236"/>
      <c r="Y162" s="142"/>
    </row>
    <row r="163" spans="2:25">
      <c r="B163" s="11"/>
      <c r="C163" s="60"/>
      <c r="D163" s="59"/>
      <c r="E163" s="13"/>
      <c r="F163" s="5"/>
      <c r="G163" s="12"/>
      <c r="H163" s="139"/>
      <c r="I163" s="170"/>
      <c r="J163" s="6"/>
      <c r="K163" s="203"/>
      <c r="L163" s="9" t="str">
        <f t="shared" si="154"/>
        <v/>
      </c>
      <c r="M163" s="170"/>
      <c r="N163" s="194" t="str">
        <f t="shared" si="155"/>
        <v/>
      </c>
      <c r="O163" s="217"/>
      <c r="P163" s="10" t="str">
        <f t="shared" si="156"/>
        <v/>
      </c>
      <c r="Q163" s="17" t="str">
        <f t="shared" si="157"/>
        <v/>
      </c>
      <c r="R163" s="220"/>
      <c r="S163" s="17" t="str">
        <f t="shared" si="158"/>
        <v/>
      </c>
      <c r="T163" s="18" t="str">
        <f t="shared" si="159"/>
        <v/>
      </c>
      <c r="U163" s="17" t="str">
        <f t="shared" si="160"/>
        <v/>
      </c>
      <c r="V163" s="236"/>
      <c r="W163" s="236"/>
      <c r="X163" s="236"/>
      <c r="Y163" s="142"/>
    </row>
    <row r="164" spans="2:25" s="132" customFormat="1">
      <c r="B164" s="26"/>
      <c r="C164" s="20"/>
      <c r="D164" s="96" t="s">
        <v>113</v>
      </c>
      <c r="E164" s="31"/>
      <c r="F164" s="32"/>
      <c r="G164" s="32"/>
      <c r="H164" s="143"/>
      <c r="I164" s="171"/>
      <c r="J164" s="28"/>
      <c r="K164" s="204"/>
      <c r="L164" s="14"/>
      <c r="M164" s="187"/>
      <c r="N164" s="171"/>
      <c r="O164" s="218"/>
      <c r="P164" s="15"/>
      <c r="Q164" s="7"/>
      <c r="R164" s="24"/>
      <c r="S164" s="14"/>
      <c r="T164" s="23"/>
      <c r="U164" s="8"/>
      <c r="V164" s="239"/>
      <c r="W164" s="239"/>
      <c r="X164" s="239"/>
      <c r="Y164" s="104"/>
    </row>
    <row r="165" spans="2:25" s="115" customFormat="1">
      <c r="B165" s="47"/>
      <c r="C165" s="49"/>
      <c r="D165" s="50"/>
      <c r="E165" s="51" t="s">
        <v>124</v>
      </c>
      <c r="F165" s="49"/>
      <c r="G165" s="49"/>
      <c r="H165" s="25" t="s">
        <v>112</v>
      </c>
      <c r="I165" s="168"/>
      <c r="J165" s="134"/>
      <c r="K165" s="202"/>
      <c r="L165" s="136" t="str">
        <f>IF(SUM(L154:L164)&lt;&gt; 0, SUM(L154:L164), "")</f>
        <v/>
      </c>
      <c r="M165" s="186"/>
      <c r="N165" s="168"/>
      <c r="O165" s="216"/>
      <c r="P165" s="137"/>
      <c r="Q165" s="136" t="str">
        <f>IF(SUM(Q154:Q164)&lt;&gt; 0, SUM(Q154:Q164), "")</f>
        <v/>
      </c>
      <c r="R165" s="135"/>
      <c r="S165" s="136" t="str">
        <f>IF(SUM(S154:S164)&lt;&gt; 0, SUM(S154:S164), "")</f>
        <v/>
      </c>
      <c r="T165" s="138"/>
      <c r="U165" s="136" t="str">
        <f>IF(SUM(U154:U164)&lt;&gt; 0, SUM(U154:U164), "")</f>
        <v/>
      </c>
      <c r="V165" s="238"/>
      <c r="W165" s="238"/>
      <c r="X165" s="238"/>
      <c r="Y165" s="120"/>
    </row>
    <row r="166" spans="2:25" s="132" customFormat="1">
      <c r="B166" s="26"/>
      <c r="C166" s="20"/>
      <c r="D166" s="21" t="s">
        <v>125</v>
      </c>
      <c r="E166" s="22"/>
      <c r="F166" s="20"/>
      <c r="G166" s="20"/>
      <c r="H166" s="27"/>
      <c r="I166" s="171"/>
      <c r="J166" s="28"/>
      <c r="K166" s="204"/>
      <c r="L166" s="14"/>
      <c r="M166" s="187"/>
      <c r="N166" s="171"/>
      <c r="O166" s="218"/>
      <c r="P166" s="15"/>
      <c r="Q166" s="8"/>
      <c r="R166" s="23"/>
      <c r="S166" s="29"/>
      <c r="T166" s="91"/>
      <c r="U166" s="30"/>
      <c r="V166" s="240"/>
      <c r="W166" s="240"/>
      <c r="X166" s="240"/>
      <c r="Y166" s="104"/>
    </row>
    <row r="167" spans="2:25">
      <c r="B167" s="11"/>
      <c r="C167" s="60"/>
      <c r="D167" s="59"/>
      <c r="E167" s="13"/>
      <c r="F167" s="5"/>
      <c r="G167" s="12"/>
      <c r="H167" s="139"/>
      <c r="I167" s="170"/>
      <c r="J167" s="6"/>
      <c r="K167" s="203"/>
      <c r="L167" s="9" t="str">
        <f>IF(K167&lt;&gt;0,(I167*K167),"")</f>
        <v/>
      </c>
      <c r="M167" s="170"/>
      <c r="N167" s="194" t="str">
        <f>IF(M167&lt;&gt;0,ROUNDUP(I167*M167,2),"")</f>
        <v/>
      </c>
      <c r="O167" s="217"/>
      <c r="P167" s="10" t="str">
        <f>IF(OR(M167&lt;&gt;0,O167&gt;0),ROUNDUP((M167*O167),2),"")</f>
        <v/>
      </c>
      <c r="Q167" s="17" t="str">
        <f>IFERROR((I167*P167),"")</f>
        <v/>
      </c>
      <c r="R167" s="220"/>
      <c r="S167" s="17" t="str">
        <f>IF(R167&lt;&gt;0,I167*R167,"")</f>
        <v/>
      </c>
      <c r="T167" s="18" t="str">
        <f>IFERROR((SUM(L167,Q167,S167)/I167),"")</f>
        <v/>
      </c>
      <c r="U167" s="17" t="str">
        <f>IFERROR(T167*I167,"")</f>
        <v/>
      </c>
      <c r="V167" s="236"/>
      <c r="W167" s="236"/>
      <c r="X167" s="236"/>
    </row>
    <row r="168" spans="2:25">
      <c r="B168" s="11"/>
      <c r="C168" s="60"/>
      <c r="D168" s="59"/>
      <c r="E168" s="13"/>
      <c r="F168" s="5"/>
      <c r="G168" s="12"/>
      <c r="H168" s="139"/>
      <c r="I168" s="170"/>
      <c r="J168" s="6"/>
      <c r="K168" s="203"/>
      <c r="L168" s="9" t="str">
        <f t="shared" ref="L168" si="161">IF(K168&lt;&gt;0,(I168*K168),"")</f>
        <v/>
      </c>
      <c r="M168" s="170"/>
      <c r="N168" s="194" t="str">
        <f t="shared" ref="N168" si="162">IF(M168&lt;&gt;0,ROUNDUP(I168*M168,2),"")</f>
        <v/>
      </c>
      <c r="O168" s="217"/>
      <c r="P168" s="10" t="str">
        <f t="shared" ref="P168" si="163">IF(OR(M168&lt;&gt;0,O168&gt;0),ROUNDUP((M168*O168),2),"")</f>
        <v/>
      </c>
      <c r="Q168" s="17" t="str">
        <f t="shared" ref="Q168" si="164">IFERROR((I168*P168),"")</f>
        <v/>
      </c>
      <c r="R168" s="220"/>
      <c r="S168" s="17" t="str">
        <f t="shared" ref="S168" si="165">IF(R168&lt;&gt;0,I168*R168,"")</f>
        <v/>
      </c>
      <c r="T168" s="18" t="str">
        <f t="shared" ref="T168" si="166">IFERROR((SUM(L168,Q168,S168)/I168),"")</f>
        <v/>
      </c>
      <c r="U168" s="17" t="str">
        <f t="shared" ref="U168" si="167">IFERROR(T168*I168,"")</f>
        <v/>
      </c>
      <c r="V168" s="236"/>
      <c r="W168" s="236"/>
      <c r="X168" s="236"/>
    </row>
    <row r="169" spans="2:25">
      <c r="B169" s="11"/>
      <c r="C169" s="60"/>
      <c r="D169" s="59"/>
      <c r="E169" s="13"/>
      <c r="F169" s="5"/>
      <c r="G169" s="12"/>
      <c r="H169" s="139"/>
      <c r="I169" s="170"/>
      <c r="J169" s="6"/>
      <c r="K169" s="203"/>
      <c r="L169" s="9" t="str">
        <f t="shared" ref="L169:L176" si="168">IF(K169&lt;&gt;0,(I169*K169),"")</f>
        <v/>
      </c>
      <c r="M169" s="170"/>
      <c r="N169" s="194" t="str">
        <f t="shared" ref="N169:N176" si="169">IF(M169&lt;&gt;0,ROUNDUP(I169*M169,2),"")</f>
        <v/>
      </c>
      <c r="O169" s="217"/>
      <c r="P169" s="10" t="str">
        <f t="shared" ref="P169:P176" si="170">IF(OR(M169&lt;&gt;0,O169&gt;0),ROUNDUP((M169*O169),2),"")</f>
        <v/>
      </c>
      <c r="Q169" s="17" t="str">
        <f t="shared" ref="Q169:Q176" si="171">IFERROR((I169*P169),"")</f>
        <v/>
      </c>
      <c r="R169" s="220"/>
      <c r="S169" s="17" t="str">
        <f t="shared" ref="S169:S176" si="172">IF(R169&lt;&gt;0,I169*R169,"")</f>
        <v/>
      </c>
      <c r="T169" s="18" t="str">
        <f t="shared" ref="T169:T176" si="173">IFERROR((SUM(L169,Q169,S169)/I169),"")</f>
        <v/>
      </c>
      <c r="U169" s="17" t="str">
        <f t="shared" ref="U169:U176" si="174">IFERROR(T169*I169,"")</f>
        <v/>
      </c>
      <c r="V169" s="236"/>
      <c r="W169" s="236"/>
      <c r="X169" s="236"/>
    </row>
    <row r="170" spans="2:25">
      <c r="B170" s="11"/>
      <c r="C170" s="60"/>
      <c r="D170" s="59"/>
      <c r="E170" s="13"/>
      <c r="F170" s="5"/>
      <c r="G170" s="12"/>
      <c r="H170" s="139"/>
      <c r="I170" s="170"/>
      <c r="J170" s="6"/>
      <c r="K170" s="203"/>
      <c r="L170" s="9" t="str">
        <f t="shared" si="168"/>
        <v/>
      </c>
      <c r="M170" s="170"/>
      <c r="N170" s="194" t="str">
        <f t="shared" si="169"/>
        <v/>
      </c>
      <c r="O170" s="217"/>
      <c r="P170" s="10" t="str">
        <f t="shared" si="170"/>
        <v/>
      </c>
      <c r="Q170" s="17" t="str">
        <f t="shared" si="171"/>
        <v/>
      </c>
      <c r="R170" s="220"/>
      <c r="S170" s="17" t="str">
        <f t="shared" si="172"/>
        <v/>
      </c>
      <c r="T170" s="18" t="str">
        <f t="shared" si="173"/>
        <v/>
      </c>
      <c r="U170" s="17" t="str">
        <f t="shared" si="174"/>
        <v/>
      </c>
      <c r="V170" s="236"/>
      <c r="W170" s="236"/>
      <c r="X170" s="236"/>
    </row>
    <row r="171" spans="2:25">
      <c r="B171" s="11"/>
      <c r="C171" s="60"/>
      <c r="D171" s="59"/>
      <c r="E171" s="13"/>
      <c r="F171" s="5"/>
      <c r="G171" s="12"/>
      <c r="H171" s="139"/>
      <c r="I171" s="170"/>
      <c r="J171" s="6"/>
      <c r="K171" s="203"/>
      <c r="L171" s="9" t="str">
        <f t="shared" si="168"/>
        <v/>
      </c>
      <c r="M171" s="170"/>
      <c r="N171" s="194" t="str">
        <f t="shared" si="169"/>
        <v/>
      </c>
      <c r="O171" s="217"/>
      <c r="P171" s="10" t="str">
        <f t="shared" si="170"/>
        <v/>
      </c>
      <c r="Q171" s="17" t="str">
        <f t="shared" si="171"/>
        <v/>
      </c>
      <c r="R171" s="220"/>
      <c r="S171" s="17" t="str">
        <f t="shared" si="172"/>
        <v/>
      </c>
      <c r="T171" s="18" t="str">
        <f t="shared" si="173"/>
        <v/>
      </c>
      <c r="U171" s="17" t="str">
        <f t="shared" si="174"/>
        <v/>
      </c>
      <c r="V171" s="236"/>
      <c r="W171" s="236"/>
      <c r="X171" s="236"/>
      <c r="Y171" s="142"/>
    </row>
    <row r="172" spans="2:25">
      <c r="B172" s="11"/>
      <c r="C172" s="60"/>
      <c r="D172" s="59"/>
      <c r="E172" s="13"/>
      <c r="F172" s="5"/>
      <c r="G172" s="12"/>
      <c r="H172" s="139"/>
      <c r="I172" s="170"/>
      <c r="J172" s="6"/>
      <c r="K172" s="203"/>
      <c r="L172" s="9" t="str">
        <f t="shared" si="168"/>
        <v/>
      </c>
      <c r="M172" s="170"/>
      <c r="N172" s="194" t="str">
        <f t="shared" si="169"/>
        <v/>
      </c>
      <c r="O172" s="217"/>
      <c r="P172" s="10" t="str">
        <f t="shared" si="170"/>
        <v/>
      </c>
      <c r="Q172" s="17" t="str">
        <f t="shared" si="171"/>
        <v/>
      </c>
      <c r="R172" s="220"/>
      <c r="S172" s="17" t="str">
        <f t="shared" si="172"/>
        <v/>
      </c>
      <c r="T172" s="18" t="str">
        <f t="shared" si="173"/>
        <v/>
      </c>
      <c r="U172" s="17" t="str">
        <f t="shared" si="174"/>
        <v/>
      </c>
      <c r="V172" s="236"/>
      <c r="W172" s="236"/>
      <c r="X172" s="236"/>
      <c r="Y172" s="142"/>
    </row>
    <row r="173" spans="2:25">
      <c r="B173" s="11"/>
      <c r="C173" s="60"/>
      <c r="D173" s="59"/>
      <c r="E173" s="13"/>
      <c r="F173" s="5"/>
      <c r="G173" s="12"/>
      <c r="H173" s="139"/>
      <c r="I173" s="170"/>
      <c r="J173" s="6"/>
      <c r="K173" s="203"/>
      <c r="L173" s="9" t="str">
        <f t="shared" si="168"/>
        <v/>
      </c>
      <c r="M173" s="170"/>
      <c r="N173" s="194" t="str">
        <f t="shared" si="169"/>
        <v/>
      </c>
      <c r="O173" s="217"/>
      <c r="P173" s="10" t="str">
        <f t="shared" si="170"/>
        <v/>
      </c>
      <c r="Q173" s="17" t="str">
        <f t="shared" si="171"/>
        <v/>
      </c>
      <c r="R173" s="220"/>
      <c r="S173" s="17" t="str">
        <f t="shared" si="172"/>
        <v/>
      </c>
      <c r="T173" s="18" t="str">
        <f t="shared" si="173"/>
        <v/>
      </c>
      <c r="U173" s="17" t="str">
        <f t="shared" si="174"/>
        <v/>
      </c>
      <c r="V173" s="236"/>
      <c r="W173" s="236"/>
      <c r="X173" s="236"/>
      <c r="Y173" s="142"/>
    </row>
    <row r="174" spans="2:25">
      <c r="B174" s="11"/>
      <c r="C174" s="60"/>
      <c r="D174" s="59"/>
      <c r="E174" s="13"/>
      <c r="F174" s="5"/>
      <c r="G174" s="12"/>
      <c r="H174" s="139"/>
      <c r="I174" s="170"/>
      <c r="J174" s="6"/>
      <c r="K174" s="203"/>
      <c r="L174" s="9" t="str">
        <f t="shared" si="168"/>
        <v/>
      </c>
      <c r="M174" s="170"/>
      <c r="N174" s="194" t="str">
        <f t="shared" si="169"/>
        <v/>
      </c>
      <c r="O174" s="217"/>
      <c r="P174" s="10" t="str">
        <f t="shared" si="170"/>
        <v/>
      </c>
      <c r="Q174" s="17" t="str">
        <f t="shared" si="171"/>
        <v/>
      </c>
      <c r="R174" s="220"/>
      <c r="S174" s="17" t="str">
        <f t="shared" si="172"/>
        <v/>
      </c>
      <c r="T174" s="18" t="str">
        <f t="shared" si="173"/>
        <v/>
      </c>
      <c r="U174" s="17" t="str">
        <f t="shared" si="174"/>
        <v/>
      </c>
      <c r="V174" s="236"/>
      <c r="W174" s="236"/>
      <c r="X174" s="236"/>
      <c r="Y174" s="142"/>
    </row>
    <row r="175" spans="2:25">
      <c r="B175" s="11"/>
      <c r="C175" s="60"/>
      <c r="D175" s="59"/>
      <c r="E175" s="13"/>
      <c r="F175" s="5"/>
      <c r="G175" s="12"/>
      <c r="H175" s="139"/>
      <c r="I175" s="170"/>
      <c r="J175" s="6"/>
      <c r="K175" s="203"/>
      <c r="L175" s="9" t="str">
        <f t="shared" si="168"/>
        <v/>
      </c>
      <c r="M175" s="170"/>
      <c r="N175" s="194" t="str">
        <f t="shared" si="169"/>
        <v/>
      </c>
      <c r="O175" s="217"/>
      <c r="P175" s="10" t="str">
        <f t="shared" si="170"/>
        <v/>
      </c>
      <c r="Q175" s="17" t="str">
        <f t="shared" si="171"/>
        <v/>
      </c>
      <c r="R175" s="220"/>
      <c r="S175" s="17" t="str">
        <f t="shared" si="172"/>
        <v/>
      </c>
      <c r="T175" s="18" t="str">
        <f t="shared" si="173"/>
        <v/>
      </c>
      <c r="U175" s="17" t="str">
        <f t="shared" si="174"/>
        <v/>
      </c>
      <c r="V175" s="236"/>
      <c r="W175" s="236"/>
      <c r="X175" s="236"/>
      <c r="Y175" s="142"/>
    </row>
    <row r="176" spans="2:25">
      <c r="B176" s="11"/>
      <c r="C176" s="60"/>
      <c r="D176" s="59"/>
      <c r="E176" s="13"/>
      <c r="F176" s="5"/>
      <c r="G176" s="12"/>
      <c r="H176" s="139"/>
      <c r="I176" s="170"/>
      <c r="J176" s="6"/>
      <c r="K176" s="203"/>
      <c r="L176" s="9" t="str">
        <f t="shared" si="168"/>
        <v/>
      </c>
      <c r="M176" s="170"/>
      <c r="N176" s="194" t="str">
        <f t="shared" si="169"/>
        <v/>
      </c>
      <c r="O176" s="217"/>
      <c r="P176" s="10" t="str">
        <f t="shared" si="170"/>
        <v/>
      </c>
      <c r="Q176" s="17" t="str">
        <f t="shared" si="171"/>
        <v/>
      </c>
      <c r="R176" s="220"/>
      <c r="S176" s="17" t="str">
        <f t="shared" si="172"/>
        <v/>
      </c>
      <c r="T176" s="18" t="str">
        <f t="shared" si="173"/>
        <v/>
      </c>
      <c r="U176" s="17" t="str">
        <f t="shared" si="174"/>
        <v/>
      </c>
      <c r="V176" s="236"/>
      <c r="W176" s="236"/>
      <c r="X176" s="236"/>
      <c r="Y176" s="142"/>
    </row>
    <row r="177" spans="2:25" s="132" customFormat="1">
      <c r="B177" s="26"/>
      <c r="C177" s="20"/>
      <c r="D177" s="96" t="s">
        <v>113</v>
      </c>
      <c r="E177" s="31"/>
      <c r="F177" s="32"/>
      <c r="G177" s="32"/>
      <c r="H177" s="143"/>
      <c r="I177" s="171"/>
      <c r="J177" s="28"/>
      <c r="K177" s="204"/>
      <c r="L177" s="14"/>
      <c r="M177" s="187"/>
      <c r="N177" s="171"/>
      <c r="O177" s="218"/>
      <c r="P177" s="15"/>
      <c r="Q177" s="7"/>
      <c r="R177" s="24"/>
      <c r="S177" s="14"/>
      <c r="T177" s="23"/>
      <c r="U177" s="8"/>
      <c r="V177" s="239"/>
      <c r="W177" s="239"/>
      <c r="X177" s="239"/>
      <c r="Y177" s="104"/>
    </row>
    <row r="178" spans="2:25" s="115" customFormat="1">
      <c r="B178" s="47"/>
      <c r="C178" s="49"/>
      <c r="D178" s="50"/>
      <c r="E178" s="51" t="s">
        <v>125</v>
      </c>
      <c r="F178" s="49"/>
      <c r="G178" s="49"/>
      <c r="H178" s="25" t="s">
        <v>112</v>
      </c>
      <c r="I178" s="168"/>
      <c r="J178" s="134"/>
      <c r="K178" s="202"/>
      <c r="L178" s="136" t="str">
        <f>IF(SUM(L167:L177)&lt;&gt; 0, SUM(L167:L177), "")</f>
        <v/>
      </c>
      <c r="M178" s="186"/>
      <c r="N178" s="168"/>
      <c r="O178" s="216"/>
      <c r="P178" s="137"/>
      <c r="Q178" s="136" t="str">
        <f>IF(SUM(Q167:Q177)&lt;&gt; 0, SUM(Q167:Q177), "")</f>
        <v/>
      </c>
      <c r="R178" s="135"/>
      <c r="S178" s="136" t="str">
        <f>IF(SUM(S167:S177)&lt;&gt; 0, SUM(S167:S177), "")</f>
        <v/>
      </c>
      <c r="T178" s="138"/>
      <c r="U178" s="136" t="str">
        <f>IF(SUM(U167:U177)&lt;&gt; 0, SUM(U167:U177), "")</f>
        <v/>
      </c>
      <c r="V178" s="238"/>
      <c r="W178" s="238"/>
      <c r="X178" s="238"/>
      <c r="Y178" s="120"/>
    </row>
    <row r="179" spans="2:25" s="132" customFormat="1">
      <c r="B179" s="26"/>
      <c r="C179" s="20"/>
      <c r="D179" s="21" t="s">
        <v>126</v>
      </c>
      <c r="E179" s="22"/>
      <c r="F179" s="20"/>
      <c r="G179" s="20"/>
      <c r="H179" s="27"/>
      <c r="I179" s="171"/>
      <c r="J179" s="28"/>
      <c r="K179" s="204"/>
      <c r="L179" s="14"/>
      <c r="M179" s="187"/>
      <c r="N179" s="171"/>
      <c r="O179" s="218"/>
      <c r="P179" s="15"/>
      <c r="Q179" s="8"/>
      <c r="R179" s="23"/>
      <c r="S179" s="29"/>
      <c r="T179" s="91"/>
      <c r="U179" s="30"/>
      <c r="V179" s="240"/>
      <c r="W179" s="240"/>
      <c r="X179" s="240"/>
      <c r="Y179" s="104"/>
    </row>
    <row r="180" spans="2:25">
      <c r="B180" s="11"/>
      <c r="C180" s="60"/>
      <c r="D180" s="59"/>
      <c r="E180" s="13"/>
      <c r="F180" s="5"/>
      <c r="G180" s="12"/>
      <c r="H180" s="139"/>
      <c r="I180" s="170"/>
      <c r="J180" s="6"/>
      <c r="K180" s="203"/>
      <c r="L180" s="9" t="str">
        <f>IF(K180&lt;&gt;0,(I180*K180),"")</f>
        <v/>
      </c>
      <c r="M180" s="170"/>
      <c r="N180" s="194" t="str">
        <f>IF(M180&lt;&gt;0,ROUNDUP(I180*M180,2),"")</f>
        <v/>
      </c>
      <c r="O180" s="217"/>
      <c r="P180" s="10" t="str">
        <f>IF(OR(M180&lt;&gt;0,O180&gt;0),ROUNDUP((M180*O180),2),"")</f>
        <v/>
      </c>
      <c r="Q180" s="17" t="str">
        <f>IFERROR((I180*P180),"")</f>
        <v/>
      </c>
      <c r="R180" s="220"/>
      <c r="S180" s="17" t="str">
        <f>IF(R180&lt;&gt;0,I180*R180,"")</f>
        <v/>
      </c>
      <c r="T180" s="18" t="str">
        <f>IFERROR((SUM(L180,Q180,S180)/I180),"")</f>
        <v/>
      </c>
      <c r="U180" s="17" t="str">
        <f>IFERROR(T180*I180,"")</f>
        <v/>
      </c>
      <c r="V180" s="236"/>
      <c r="W180" s="236"/>
      <c r="X180" s="236"/>
    </row>
    <row r="181" spans="2:25">
      <c r="B181" s="11"/>
      <c r="C181" s="60"/>
      <c r="D181" s="59"/>
      <c r="E181" s="13"/>
      <c r="F181" s="5"/>
      <c r="G181" s="12"/>
      <c r="H181" s="139"/>
      <c r="I181" s="170"/>
      <c r="J181" s="6"/>
      <c r="K181" s="203"/>
      <c r="L181" s="9" t="str">
        <f t="shared" ref="L181" si="175">IF(K181&lt;&gt;0,(I181*K181),"")</f>
        <v/>
      </c>
      <c r="M181" s="170"/>
      <c r="N181" s="194" t="str">
        <f t="shared" ref="N181" si="176">IF(M181&lt;&gt;0,ROUNDUP(I181*M181,2),"")</f>
        <v/>
      </c>
      <c r="O181" s="217"/>
      <c r="P181" s="10" t="str">
        <f t="shared" ref="P181" si="177">IF(OR(M181&lt;&gt;0,O181&gt;0),ROUNDUP((M181*O181),2),"")</f>
        <v/>
      </c>
      <c r="Q181" s="17" t="str">
        <f t="shared" ref="Q181" si="178">IFERROR((I181*P181),"")</f>
        <v/>
      </c>
      <c r="R181" s="220"/>
      <c r="S181" s="17" t="str">
        <f t="shared" ref="S181" si="179">IF(R181&lt;&gt;0,I181*R181,"")</f>
        <v/>
      </c>
      <c r="T181" s="18" t="str">
        <f t="shared" ref="T181" si="180">IFERROR((SUM(L181,Q181,S181)/I181),"")</f>
        <v/>
      </c>
      <c r="U181" s="17" t="str">
        <f t="shared" ref="U181" si="181">IFERROR(T181*I181,"")</f>
        <v/>
      </c>
      <c r="V181" s="236"/>
      <c r="W181" s="236"/>
      <c r="X181" s="236"/>
    </row>
    <row r="182" spans="2:25">
      <c r="B182" s="11"/>
      <c r="C182" s="60"/>
      <c r="D182" s="59"/>
      <c r="E182" s="13"/>
      <c r="F182" s="5"/>
      <c r="G182" s="12"/>
      <c r="H182" s="139"/>
      <c r="I182" s="170"/>
      <c r="J182" s="6"/>
      <c r="K182" s="203"/>
      <c r="L182" s="9" t="str">
        <f t="shared" ref="L182:L189" si="182">IF(K182&lt;&gt;0,(I182*K182),"")</f>
        <v/>
      </c>
      <c r="M182" s="170"/>
      <c r="N182" s="194" t="str">
        <f t="shared" ref="N182:N189" si="183">IF(M182&lt;&gt;0,ROUNDUP(I182*M182,2),"")</f>
        <v/>
      </c>
      <c r="O182" s="217"/>
      <c r="P182" s="10" t="str">
        <f t="shared" ref="P182:P189" si="184">IF(OR(M182&lt;&gt;0,O182&gt;0),ROUNDUP((M182*O182),2),"")</f>
        <v/>
      </c>
      <c r="Q182" s="17" t="str">
        <f t="shared" ref="Q182:Q189" si="185">IFERROR((I182*P182),"")</f>
        <v/>
      </c>
      <c r="R182" s="220"/>
      <c r="S182" s="17" t="str">
        <f t="shared" ref="S182:S189" si="186">IF(R182&lt;&gt;0,I182*R182,"")</f>
        <v/>
      </c>
      <c r="T182" s="18" t="str">
        <f t="shared" ref="T182:T189" si="187">IFERROR((SUM(L182,Q182,S182)/I182),"")</f>
        <v/>
      </c>
      <c r="U182" s="17" t="str">
        <f t="shared" ref="U182:U189" si="188">IFERROR(T182*I182,"")</f>
        <v/>
      </c>
      <c r="V182" s="236"/>
      <c r="W182" s="236"/>
      <c r="X182" s="236"/>
    </row>
    <row r="183" spans="2:25">
      <c r="B183" s="11"/>
      <c r="C183" s="60"/>
      <c r="D183" s="59"/>
      <c r="E183" s="13"/>
      <c r="F183" s="5"/>
      <c r="G183" s="12"/>
      <c r="H183" s="139"/>
      <c r="I183" s="170"/>
      <c r="J183" s="6"/>
      <c r="K183" s="203"/>
      <c r="L183" s="9" t="str">
        <f t="shared" si="182"/>
        <v/>
      </c>
      <c r="M183" s="170"/>
      <c r="N183" s="194" t="str">
        <f t="shared" si="183"/>
        <v/>
      </c>
      <c r="O183" s="217"/>
      <c r="P183" s="10" t="str">
        <f t="shared" si="184"/>
        <v/>
      </c>
      <c r="Q183" s="17" t="str">
        <f t="shared" si="185"/>
        <v/>
      </c>
      <c r="R183" s="220"/>
      <c r="S183" s="17" t="str">
        <f t="shared" si="186"/>
        <v/>
      </c>
      <c r="T183" s="18" t="str">
        <f t="shared" si="187"/>
        <v/>
      </c>
      <c r="U183" s="17" t="str">
        <f t="shared" si="188"/>
        <v/>
      </c>
      <c r="V183" s="236"/>
      <c r="W183" s="236"/>
      <c r="X183" s="236"/>
    </row>
    <row r="184" spans="2:25">
      <c r="B184" s="11"/>
      <c r="C184" s="60"/>
      <c r="D184" s="59"/>
      <c r="E184" s="13"/>
      <c r="F184" s="5"/>
      <c r="G184" s="12"/>
      <c r="H184" s="139"/>
      <c r="I184" s="170"/>
      <c r="J184" s="6"/>
      <c r="K184" s="203"/>
      <c r="L184" s="9" t="str">
        <f t="shared" si="182"/>
        <v/>
      </c>
      <c r="M184" s="170"/>
      <c r="N184" s="194" t="str">
        <f t="shared" si="183"/>
        <v/>
      </c>
      <c r="O184" s="217"/>
      <c r="P184" s="10" t="str">
        <f t="shared" si="184"/>
        <v/>
      </c>
      <c r="Q184" s="17" t="str">
        <f t="shared" si="185"/>
        <v/>
      </c>
      <c r="R184" s="220"/>
      <c r="S184" s="17" t="str">
        <f t="shared" si="186"/>
        <v/>
      </c>
      <c r="T184" s="18" t="str">
        <f t="shared" si="187"/>
        <v/>
      </c>
      <c r="U184" s="17" t="str">
        <f t="shared" si="188"/>
        <v/>
      </c>
      <c r="V184" s="236"/>
      <c r="W184" s="236"/>
      <c r="X184" s="236"/>
      <c r="Y184" s="142"/>
    </row>
    <row r="185" spans="2:25">
      <c r="B185" s="11"/>
      <c r="C185" s="60"/>
      <c r="D185" s="59"/>
      <c r="E185" s="13"/>
      <c r="F185" s="5"/>
      <c r="G185" s="12"/>
      <c r="H185" s="139"/>
      <c r="I185" s="170"/>
      <c r="J185" s="6"/>
      <c r="K185" s="203"/>
      <c r="L185" s="9" t="str">
        <f t="shared" si="182"/>
        <v/>
      </c>
      <c r="M185" s="170"/>
      <c r="N185" s="194" t="str">
        <f t="shared" si="183"/>
        <v/>
      </c>
      <c r="O185" s="217"/>
      <c r="P185" s="10" t="str">
        <f t="shared" si="184"/>
        <v/>
      </c>
      <c r="Q185" s="17" t="str">
        <f t="shared" si="185"/>
        <v/>
      </c>
      <c r="R185" s="220"/>
      <c r="S185" s="17" t="str">
        <f t="shared" si="186"/>
        <v/>
      </c>
      <c r="T185" s="18" t="str">
        <f t="shared" si="187"/>
        <v/>
      </c>
      <c r="U185" s="17" t="str">
        <f t="shared" si="188"/>
        <v/>
      </c>
      <c r="V185" s="236"/>
      <c r="W185" s="236"/>
      <c r="X185" s="236"/>
      <c r="Y185" s="142"/>
    </row>
    <row r="186" spans="2:25">
      <c r="B186" s="11"/>
      <c r="C186" s="60"/>
      <c r="D186" s="59"/>
      <c r="E186" s="13"/>
      <c r="F186" s="5"/>
      <c r="G186" s="12"/>
      <c r="H186" s="139"/>
      <c r="I186" s="170"/>
      <c r="J186" s="6"/>
      <c r="K186" s="203"/>
      <c r="L186" s="9" t="str">
        <f t="shared" si="182"/>
        <v/>
      </c>
      <c r="M186" s="170"/>
      <c r="N186" s="194" t="str">
        <f t="shared" si="183"/>
        <v/>
      </c>
      <c r="O186" s="217"/>
      <c r="P186" s="10" t="str">
        <f t="shared" si="184"/>
        <v/>
      </c>
      <c r="Q186" s="17" t="str">
        <f t="shared" si="185"/>
        <v/>
      </c>
      <c r="R186" s="220"/>
      <c r="S186" s="17" t="str">
        <f t="shared" si="186"/>
        <v/>
      </c>
      <c r="T186" s="18" t="str">
        <f t="shared" si="187"/>
        <v/>
      </c>
      <c r="U186" s="17" t="str">
        <f t="shared" si="188"/>
        <v/>
      </c>
      <c r="V186" s="236"/>
      <c r="W186" s="236"/>
      <c r="X186" s="236"/>
      <c r="Y186" s="142"/>
    </row>
    <row r="187" spans="2:25">
      <c r="B187" s="11"/>
      <c r="C187" s="60"/>
      <c r="D187" s="59"/>
      <c r="E187" s="13"/>
      <c r="F187" s="5"/>
      <c r="G187" s="12"/>
      <c r="H187" s="139"/>
      <c r="I187" s="170"/>
      <c r="J187" s="6"/>
      <c r="K187" s="203"/>
      <c r="L187" s="9" t="str">
        <f t="shared" si="182"/>
        <v/>
      </c>
      <c r="M187" s="170"/>
      <c r="N187" s="194" t="str">
        <f t="shared" si="183"/>
        <v/>
      </c>
      <c r="O187" s="217"/>
      <c r="P187" s="10" t="str">
        <f t="shared" si="184"/>
        <v/>
      </c>
      <c r="Q187" s="17" t="str">
        <f t="shared" si="185"/>
        <v/>
      </c>
      <c r="R187" s="220"/>
      <c r="S187" s="17" t="str">
        <f t="shared" si="186"/>
        <v/>
      </c>
      <c r="T187" s="18" t="str">
        <f t="shared" si="187"/>
        <v/>
      </c>
      <c r="U187" s="17" t="str">
        <f t="shared" si="188"/>
        <v/>
      </c>
      <c r="V187" s="236"/>
      <c r="W187" s="236"/>
      <c r="X187" s="236"/>
      <c r="Y187" s="142"/>
    </row>
    <row r="188" spans="2:25">
      <c r="B188" s="11"/>
      <c r="C188" s="60"/>
      <c r="D188" s="59"/>
      <c r="E188" s="13"/>
      <c r="F188" s="5"/>
      <c r="G188" s="12"/>
      <c r="H188" s="139"/>
      <c r="I188" s="170"/>
      <c r="J188" s="6"/>
      <c r="K188" s="203"/>
      <c r="L188" s="9" t="str">
        <f t="shared" si="182"/>
        <v/>
      </c>
      <c r="M188" s="170"/>
      <c r="N188" s="194" t="str">
        <f t="shared" si="183"/>
        <v/>
      </c>
      <c r="O188" s="217"/>
      <c r="P188" s="10" t="str">
        <f t="shared" si="184"/>
        <v/>
      </c>
      <c r="Q188" s="17" t="str">
        <f t="shared" si="185"/>
        <v/>
      </c>
      <c r="R188" s="220"/>
      <c r="S188" s="17" t="str">
        <f t="shared" si="186"/>
        <v/>
      </c>
      <c r="T188" s="18" t="str">
        <f t="shared" si="187"/>
        <v/>
      </c>
      <c r="U188" s="17" t="str">
        <f t="shared" si="188"/>
        <v/>
      </c>
      <c r="V188" s="236"/>
      <c r="W188" s="236"/>
      <c r="X188" s="236"/>
      <c r="Y188" s="142"/>
    </row>
    <row r="189" spans="2:25">
      <c r="B189" s="11"/>
      <c r="C189" s="60"/>
      <c r="D189" s="59"/>
      <c r="E189" s="13"/>
      <c r="F189" s="5"/>
      <c r="G189" s="12"/>
      <c r="H189" s="139"/>
      <c r="I189" s="170"/>
      <c r="J189" s="6"/>
      <c r="K189" s="203"/>
      <c r="L189" s="9" t="str">
        <f t="shared" si="182"/>
        <v/>
      </c>
      <c r="M189" s="170"/>
      <c r="N189" s="194" t="str">
        <f t="shared" si="183"/>
        <v/>
      </c>
      <c r="O189" s="217"/>
      <c r="P189" s="10" t="str">
        <f t="shared" si="184"/>
        <v/>
      </c>
      <c r="Q189" s="17" t="str">
        <f t="shared" si="185"/>
        <v/>
      </c>
      <c r="R189" s="220"/>
      <c r="S189" s="17" t="str">
        <f t="shared" si="186"/>
        <v/>
      </c>
      <c r="T189" s="18" t="str">
        <f t="shared" si="187"/>
        <v/>
      </c>
      <c r="U189" s="17" t="str">
        <f t="shared" si="188"/>
        <v/>
      </c>
      <c r="V189" s="236"/>
      <c r="W189" s="236"/>
      <c r="X189" s="236"/>
      <c r="Y189" s="142"/>
    </row>
    <row r="190" spans="2:25" s="132" customFormat="1">
      <c r="B190" s="26"/>
      <c r="C190" s="20"/>
      <c r="D190" s="96" t="s">
        <v>113</v>
      </c>
      <c r="E190" s="31"/>
      <c r="F190" s="32"/>
      <c r="G190" s="32"/>
      <c r="H190" s="143"/>
      <c r="I190" s="171"/>
      <c r="J190" s="28"/>
      <c r="K190" s="204"/>
      <c r="L190" s="14"/>
      <c r="M190" s="187"/>
      <c r="N190" s="171"/>
      <c r="O190" s="218"/>
      <c r="P190" s="15"/>
      <c r="Q190" s="7"/>
      <c r="R190" s="24"/>
      <c r="S190" s="14"/>
      <c r="T190" s="23"/>
      <c r="U190" s="8"/>
      <c r="V190" s="239"/>
      <c r="W190" s="239"/>
      <c r="X190" s="239"/>
      <c r="Y190" s="104"/>
    </row>
    <row r="191" spans="2:25" s="115" customFormat="1">
      <c r="B191" s="47"/>
      <c r="C191" s="49"/>
      <c r="D191" s="50"/>
      <c r="E191" s="51" t="s">
        <v>126</v>
      </c>
      <c r="F191" s="49"/>
      <c r="G191" s="49"/>
      <c r="H191" s="25" t="s">
        <v>112</v>
      </c>
      <c r="I191" s="168"/>
      <c r="J191" s="134"/>
      <c r="K191" s="202"/>
      <c r="L191" s="136" t="str">
        <f>IF(SUM(L180:L190)&lt;&gt; 0, SUM(L180:L190), "")</f>
        <v/>
      </c>
      <c r="M191" s="186"/>
      <c r="N191" s="168"/>
      <c r="O191" s="216"/>
      <c r="P191" s="137"/>
      <c r="Q191" s="136" t="str">
        <f>IF(SUM(Q180:Q190)&lt;&gt; 0, SUM(Q180:Q190), "")</f>
        <v/>
      </c>
      <c r="R191" s="135"/>
      <c r="S191" s="136" t="str">
        <f>IF(SUM(S180:S190)&lt;&gt; 0, SUM(S180:S190), "")</f>
        <v/>
      </c>
      <c r="T191" s="138"/>
      <c r="U191" s="136" t="str">
        <f>IF(SUM(U180:U190)&lt;&gt; 0, SUM(U180:U190), "")</f>
        <v/>
      </c>
      <c r="V191" s="238"/>
      <c r="W191" s="238"/>
      <c r="X191" s="238"/>
      <c r="Y191" s="120"/>
    </row>
    <row r="192" spans="2:25" s="132" customFormat="1">
      <c r="B192" s="26"/>
      <c r="C192" s="20"/>
      <c r="D192" s="21" t="s">
        <v>127</v>
      </c>
      <c r="E192" s="22"/>
      <c r="F192" s="20"/>
      <c r="G192" s="20"/>
      <c r="H192" s="27"/>
      <c r="I192" s="171"/>
      <c r="J192" s="28"/>
      <c r="K192" s="204"/>
      <c r="L192" s="14"/>
      <c r="M192" s="187"/>
      <c r="N192" s="171"/>
      <c r="O192" s="218"/>
      <c r="P192" s="15"/>
      <c r="Q192" s="8"/>
      <c r="R192" s="23"/>
      <c r="S192" s="29"/>
      <c r="T192" s="91"/>
      <c r="U192" s="30"/>
      <c r="V192" s="240"/>
      <c r="W192" s="240"/>
      <c r="X192" s="240"/>
      <c r="Y192" s="104"/>
    </row>
    <row r="193" spans="2:25">
      <c r="B193" s="11"/>
      <c r="C193" s="60"/>
      <c r="D193" s="59"/>
      <c r="E193" s="13"/>
      <c r="F193" s="5"/>
      <c r="G193" s="12"/>
      <c r="H193" s="139"/>
      <c r="I193" s="170"/>
      <c r="J193" s="6"/>
      <c r="K193" s="203"/>
      <c r="L193" s="9" t="str">
        <f>IF(K193&lt;&gt;0,(I193*K193),"")</f>
        <v/>
      </c>
      <c r="M193" s="170"/>
      <c r="N193" s="194" t="str">
        <f>IF(M193&lt;&gt;0,ROUNDUP(I193*M193,2),"")</f>
        <v/>
      </c>
      <c r="O193" s="217"/>
      <c r="P193" s="10" t="str">
        <f>IF(OR(M193&lt;&gt;0,O193&gt;0),ROUNDUP((M193*O193),2),"")</f>
        <v/>
      </c>
      <c r="Q193" s="17" t="str">
        <f>IFERROR((I193*P193),"")</f>
        <v/>
      </c>
      <c r="R193" s="220"/>
      <c r="S193" s="17" t="str">
        <f>IF(R193&lt;&gt;0,I193*R193,"")</f>
        <v/>
      </c>
      <c r="T193" s="18" t="str">
        <f>IFERROR((SUM(L193,Q193,S193)/I193),"")</f>
        <v/>
      </c>
      <c r="U193" s="17" t="str">
        <f>IFERROR(T193*I193,"")</f>
        <v/>
      </c>
      <c r="V193" s="236"/>
      <c r="W193" s="236"/>
      <c r="X193" s="236"/>
    </row>
    <row r="194" spans="2:25">
      <c r="B194" s="11"/>
      <c r="C194" s="60"/>
      <c r="D194" s="59"/>
      <c r="E194" s="13"/>
      <c r="F194" s="5"/>
      <c r="G194" s="12"/>
      <c r="H194" s="139"/>
      <c r="I194" s="170"/>
      <c r="J194" s="6"/>
      <c r="K194" s="203"/>
      <c r="L194" s="9" t="str">
        <f t="shared" ref="L194" si="189">IF(K194&lt;&gt;0,(I194*K194),"")</f>
        <v/>
      </c>
      <c r="M194" s="170"/>
      <c r="N194" s="194" t="str">
        <f t="shared" ref="N194" si="190">IF(M194&lt;&gt;0,ROUNDUP(I194*M194,2),"")</f>
        <v/>
      </c>
      <c r="O194" s="217"/>
      <c r="P194" s="10" t="str">
        <f t="shared" ref="P194" si="191">IF(OR(M194&lt;&gt;0,O194&gt;0),ROUNDUP((M194*O194),2),"")</f>
        <v/>
      </c>
      <c r="Q194" s="17" t="str">
        <f t="shared" ref="Q194" si="192">IFERROR((I194*P194),"")</f>
        <v/>
      </c>
      <c r="R194" s="220"/>
      <c r="S194" s="17" t="str">
        <f t="shared" ref="S194" si="193">IF(R194&lt;&gt;0,I194*R194,"")</f>
        <v/>
      </c>
      <c r="T194" s="18" t="str">
        <f t="shared" ref="T194" si="194">IFERROR((SUM(L194,Q194,S194)/I194),"")</f>
        <v/>
      </c>
      <c r="U194" s="17" t="str">
        <f t="shared" ref="U194" si="195">IFERROR(T194*I194,"")</f>
        <v/>
      </c>
      <c r="V194" s="236"/>
      <c r="W194" s="236"/>
      <c r="X194" s="236"/>
    </row>
    <row r="195" spans="2:25">
      <c r="B195" s="11"/>
      <c r="C195" s="60"/>
      <c r="D195" s="59"/>
      <c r="E195" s="13"/>
      <c r="F195" s="5"/>
      <c r="G195" s="12"/>
      <c r="H195" s="139"/>
      <c r="I195" s="170"/>
      <c r="J195" s="6"/>
      <c r="K195" s="203"/>
      <c r="L195" s="9" t="str">
        <f t="shared" ref="L195:L202" si="196">IF(K195&lt;&gt;0,(I195*K195),"")</f>
        <v/>
      </c>
      <c r="M195" s="170"/>
      <c r="N195" s="194" t="str">
        <f t="shared" ref="N195:N202" si="197">IF(M195&lt;&gt;0,ROUNDUP(I195*M195,2),"")</f>
        <v/>
      </c>
      <c r="O195" s="217"/>
      <c r="P195" s="10" t="str">
        <f t="shared" ref="P195:P202" si="198">IF(OR(M195&lt;&gt;0,O195&gt;0),ROUNDUP((M195*O195),2),"")</f>
        <v/>
      </c>
      <c r="Q195" s="17" t="str">
        <f t="shared" ref="Q195:Q202" si="199">IFERROR((I195*P195),"")</f>
        <v/>
      </c>
      <c r="R195" s="220"/>
      <c r="S195" s="17" t="str">
        <f t="shared" ref="S195:S202" si="200">IF(R195&lt;&gt;0,I195*R195,"")</f>
        <v/>
      </c>
      <c r="T195" s="18" t="str">
        <f t="shared" ref="T195:T202" si="201">IFERROR((SUM(L195,Q195,S195)/I195),"")</f>
        <v/>
      </c>
      <c r="U195" s="17" t="str">
        <f t="shared" ref="U195:U202" si="202">IFERROR(T195*I195,"")</f>
        <v/>
      </c>
      <c r="V195" s="236"/>
      <c r="W195" s="236"/>
      <c r="X195" s="236"/>
    </row>
    <row r="196" spans="2:25">
      <c r="B196" s="11"/>
      <c r="C196" s="60"/>
      <c r="D196" s="59"/>
      <c r="E196" s="13"/>
      <c r="F196" s="5"/>
      <c r="G196" s="12"/>
      <c r="H196" s="139"/>
      <c r="I196" s="170"/>
      <c r="J196" s="6"/>
      <c r="K196" s="203"/>
      <c r="L196" s="9" t="str">
        <f t="shared" si="196"/>
        <v/>
      </c>
      <c r="M196" s="170"/>
      <c r="N196" s="194" t="str">
        <f t="shared" si="197"/>
        <v/>
      </c>
      <c r="O196" s="217"/>
      <c r="P196" s="10" t="str">
        <f t="shared" si="198"/>
        <v/>
      </c>
      <c r="Q196" s="17" t="str">
        <f t="shared" si="199"/>
        <v/>
      </c>
      <c r="R196" s="220"/>
      <c r="S196" s="17" t="str">
        <f t="shared" si="200"/>
        <v/>
      </c>
      <c r="T196" s="18" t="str">
        <f t="shared" si="201"/>
        <v/>
      </c>
      <c r="U196" s="17" t="str">
        <f t="shared" si="202"/>
        <v/>
      </c>
      <c r="V196" s="236"/>
      <c r="W196" s="236"/>
      <c r="X196" s="236"/>
    </row>
    <row r="197" spans="2:25">
      <c r="B197" s="11"/>
      <c r="C197" s="60"/>
      <c r="D197" s="59"/>
      <c r="E197" s="13"/>
      <c r="F197" s="5"/>
      <c r="G197" s="12"/>
      <c r="H197" s="139"/>
      <c r="I197" s="170"/>
      <c r="J197" s="6"/>
      <c r="K197" s="203"/>
      <c r="L197" s="9" t="str">
        <f t="shared" si="196"/>
        <v/>
      </c>
      <c r="M197" s="170"/>
      <c r="N197" s="194" t="str">
        <f t="shared" si="197"/>
        <v/>
      </c>
      <c r="O197" s="217"/>
      <c r="P197" s="10" t="str">
        <f t="shared" si="198"/>
        <v/>
      </c>
      <c r="Q197" s="17" t="str">
        <f t="shared" si="199"/>
        <v/>
      </c>
      <c r="R197" s="220"/>
      <c r="S197" s="17" t="str">
        <f t="shared" si="200"/>
        <v/>
      </c>
      <c r="T197" s="18" t="str">
        <f t="shared" si="201"/>
        <v/>
      </c>
      <c r="U197" s="17" t="str">
        <f t="shared" si="202"/>
        <v/>
      </c>
      <c r="V197" s="236"/>
      <c r="W197" s="236"/>
      <c r="X197" s="236"/>
      <c r="Y197" s="142"/>
    </row>
    <row r="198" spans="2:25">
      <c r="B198" s="11"/>
      <c r="C198" s="60"/>
      <c r="D198" s="59"/>
      <c r="E198" s="13"/>
      <c r="F198" s="5"/>
      <c r="G198" s="12"/>
      <c r="H198" s="139"/>
      <c r="I198" s="170"/>
      <c r="J198" s="6"/>
      <c r="K198" s="203"/>
      <c r="L198" s="9" t="str">
        <f t="shared" si="196"/>
        <v/>
      </c>
      <c r="M198" s="170"/>
      <c r="N198" s="194" t="str">
        <f t="shared" si="197"/>
        <v/>
      </c>
      <c r="O198" s="217"/>
      <c r="P198" s="10" t="str">
        <f t="shared" si="198"/>
        <v/>
      </c>
      <c r="Q198" s="17" t="str">
        <f t="shared" si="199"/>
        <v/>
      </c>
      <c r="R198" s="220"/>
      <c r="S198" s="17" t="str">
        <f t="shared" si="200"/>
        <v/>
      </c>
      <c r="T198" s="18" t="str">
        <f t="shared" si="201"/>
        <v/>
      </c>
      <c r="U198" s="17" t="str">
        <f t="shared" si="202"/>
        <v/>
      </c>
      <c r="V198" s="236"/>
      <c r="W198" s="236"/>
      <c r="X198" s="236"/>
      <c r="Y198" s="142"/>
    </row>
    <row r="199" spans="2:25">
      <c r="B199" s="11"/>
      <c r="C199" s="60"/>
      <c r="D199" s="59"/>
      <c r="E199" s="13"/>
      <c r="F199" s="5"/>
      <c r="G199" s="12"/>
      <c r="H199" s="139"/>
      <c r="I199" s="170"/>
      <c r="J199" s="6"/>
      <c r="K199" s="203"/>
      <c r="L199" s="9" t="str">
        <f t="shared" si="196"/>
        <v/>
      </c>
      <c r="M199" s="170"/>
      <c r="N199" s="194" t="str">
        <f t="shared" si="197"/>
        <v/>
      </c>
      <c r="O199" s="217"/>
      <c r="P199" s="10" t="str">
        <f t="shared" si="198"/>
        <v/>
      </c>
      <c r="Q199" s="17" t="str">
        <f t="shared" si="199"/>
        <v/>
      </c>
      <c r="R199" s="220"/>
      <c r="S199" s="17" t="str">
        <f t="shared" si="200"/>
        <v/>
      </c>
      <c r="T199" s="18" t="str">
        <f t="shared" si="201"/>
        <v/>
      </c>
      <c r="U199" s="17" t="str">
        <f t="shared" si="202"/>
        <v/>
      </c>
      <c r="V199" s="236"/>
      <c r="W199" s="236"/>
      <c r="X199" s="236"/>
      <c r="Y199" s="142"/>
    </row>
    <row r="200" spans="2:25">
      <c r="B200" s="11"/>
      <c r="C200" s="60"/>
      <c r="D200" s="59"/>
      <c r="E200" s="13"/>
      <c r="F200" s="5"/>
      <c r="G200" s="12"/>
      <c r="H200" s="139"/>
      <c r="I200" s="170"/>
      <c r="J200" s="6"/>
      <c r="K200" s="203"/>
      <c r="L200" s="9" t="str">
        <f t="shared" si="196"/>
        <v/>
      </c>
      <c r="M200" s="170"/>
      <c r="N200" s="194" t="str">
        <f t="shared" si="197"/>
        <v/>
      </c>
      <c r="O200" s="217"/>
      <c r="P200" s="10" t="str">
        <f t="shared" si="198"/>
        <v/>
      </c>
      <c r="Q200" s="17" t="str">
        <f t="shared" si="199"/>
        <v/>
      </c>
      <c r="R200" s="220"/>
      <c r="S200" s="17" t="str">
        <f t="shared" si="200"/>
        <v/>
      </c>
      <c r="T200" s="18" t="str">
        <f t="shared" si="201"/>
        <v/>
      </c>
      <c r="U200" s="17" t="str">
        <f t="shared" si="202"/>
        <v/>
      </c>
      <c r="V200" s="236"/>
      <c r="W200" s="236"/>
      <c r="X200" s="236"/>
      <c r="Y200" s="142"/>
    </row>
    <row r="201" spans="2:25">
      <c r="B201" s="11"/>
      <c r="C201" s="60"/>
      <c r="D201" s="59"/>
      <c r="E201" s="13"/>
      <c r="F201" s="5"/>
      <c r="G201" s="12"/>
      <c r="H201" s="139"/>
      <c r="I201" s="170"/>
      <c r="J201" s="6"/>
      <c r="K201" s="203"/>
      <c r="L201" s="9" t="str">
        <f t="shared" si="196"/>
        <v/>
      </c>
      <c r="M201" s="170"/>
      <c r="N201" s="194" t="str">
        <f t="shared" si="197"/>
        <v/>
      </c>
      <c r="O201" s="217"/>
      <c r="P201" s="10" t="str">
        <f t="shared" si="198"/>
        <v/>
      </c>
      <c r="Q201" s="17" t="str">
        <f t="shared" si="199"/>
        <v/>
      </c>
      <c r="R201" s="220"/>
      <c r="S201" s="17" t="str">
        <f t="shared" si="200"/>
        <v/>
      </c>
      <c r="T201" s="18" t="str">
        <f t="shared" si="201"/>
        <v/>
      </c>
      <c r="U201" s="17" t="str">
        <f t="shared" si="202"/>
        <v/>
      </c>
      <c r="V201" s="236"/>
      <c r="W201" s="236"/>
      <c r="X201" s="236"/>
      <c r="Y201" s="142"/>
    </row>
    <row r="202" spans="2:25">
      <c r="B202" s="11"/>
      <c r="C202" s="60"/>
      <c r="D202" s="59"/>
      <c r="E202" s="13"/>
      <c r="F202" s="5"/>
      <c r="G202" s="12"/>
      <c r="H202" s="139"/>
      <c r="I202" s="170"/>
      <c r="J202" s="6"/>
      <c r="K202" s="203"/>
      <c r="L202" s="9" t="str">
        <f t="shared" si="196"/>
        <v/>
      </c>
      <c r="M202" s="170"/>
      <c r="N202" s="194" t="str">
        <f t="shared" si="197"/>
        <v/>
      </c>
      <c r="O202" s="217"/>
      <c r="P202" s="10" t="str">
        <f t="shared" si="198"/>
        <v/>
      </c>
      <c r="Q202" s="17" t="str">
        <f t="shared" si="199"/>
        <v/>
      </c>
      <c r="R202" s="220"/>
      <c r="S202" s="17" t="str">
        <f t="shared" si="200"/>
        <v/>
      </c>
      <c r="T202" s="18" t="str">
        <f t="shared" si="201"/>
        <v/>
      </c>
      <c r="U202" s="17" t="str">
        <f t="shared" si="202"/>
        <v/>
      </c>
      <c r="V202" s="236"/>
      <c r="W202" s="236"/>
      <c r="X202" s="236"/>
      <c r="Y202" s="142"/>
    </row>
    <row r="203" spans="2:25" s="132" customFormat="1">
      <c r="B203" s="26"/>
      <c r="C203" s="20"/>
      <c r="D203" s="96" t="s">
        <v>113</v>
      </c>
      <c r="E203" s="31"/>
      <c r="F203" s="32"/>
      <c r="G203" s="32"/>
      <c r="H203" s="143"/>
      <c r="I203" s="171"/>
      <c r="J203" s="28"/>
      <c r="K203" s="204"/>
      <c r="L203" s="14"/>
      <c r="M203" s="187"/>
      <c r="N203" s="171"/>
      <c r="O203" s="218"/>
      <c r="P203" s="15"/>
      <c r="Q203" s="7"/>
      <c r="R203" s="24"/>
      <c r="S203" s="14"/>
      <c r="T203" s="23"/>
      <c r="U203" s="8"/>
      <c r="V203" s="239"/>
      <c r="W203" s="239"/>
      <c r="X203" s="239"/>
      <c r="Y203" s="104"/>
    </row>
    <row r="204" spans="2:25" s="115" customFormat="1">
      <c r="B204" s="47"/>
      <c r="C204" s="49"/>
      <c r="D204" s="50"/>
      <c r="E204" s="51" t="s">
        <v>127</v>
      </c>
      <c r="F204" s="49"/>
      <c r="G204" s="49"/>
      <c r="H204" s="25" t="s">
        <v>112</v>
      </c>
      <c r="I204" s="168"/>
      <c r="J204" s="134"/>
      <c r="K204" s="202"/>
      <c r="L204" s="136" t="str">
        <f>IF(SUM(L193:L203)&lt;&gt; 0, SUM(L193:L203), "")</f>
        <v/>
      </c>
      <c r="M204" s="186"/>
      <c r="N204" s="168"/>
      <c r="O204" s="216"/>
      <c r="P204" s="137"/>
      <c r="Q204" s="136" t="str">
        <f>IF(SUM(Q193:Q203)&lt;&gt; 0, SUM(Q193:Q203), "")</f>
        <v/>
      </c>
      <c r="R204" s="135"/>
      <c r="S204" s="136" t="str">
        <f>IF(SUM(S193:S203)&lt;&gt; 0, SUM(S193:S203), "")</f>
        <v/>
      </c>
      <c r="T204" s="138"/>
      <c r="U204" s="136" t="str">
        <f>IF(SUM(U193:U203)&lt;&gt; 0, SUM(U193:U203), "")</f>
        <v/>
      </c>
      <c r="V204" s="238"/>
      <c r="W204" s="238"/>
      <c r="X204" s="238"/>
      <c r="Y204" s="120"/>
    </row>
    <row r="205" spans="2:25" s="132" customFormat="1">
      <c r="B205" s="26"/>
      <c r="C205" s="20"/>
      <c r="D205" s="21" t="s">
        <v>128</v>
      </c>
      <c r="E205" s="22"/>
      <c r="F205" s="20"/>
      <c r="G205" s="20"/>
      <c r="H205" s="27"/>
      <c r="I205" s="171"/>
      <c r="J205" s="28"/>
      <c r="K205" s="204"/>
      <c r="L205" s="14"/>
      <c r="M205" s="187"/>
      <c r="N205" s="171"/>
      <c r="O205" s="218"/>
      <c r="P205" s="15"/>
      <c r="Q205" s="8"/>
      <c r="R205" s="23"/>
      <c r="S205" s="29"/>
      <c r="T205" s="91"/>
      <c r="U205" s="30"/>
      <c r="V205" s="240"/>
      <c r="W205" s="240"/>
      <c r="X205" s="240"/>
      <c r="Y205" s="104"/>
    </row>
    <row r="206" spans="2:25">
      <c r="B206" s="11"/>
      <c r="C206" s="60"/>
      <c r="D206" s="59"/>
      <c r="E206" s="13"/>
      <c r="F206" s="5"/>
      <c r="G206" s="12"/>
      <c r="H206" s="139"/>
      <c r="I206" s="170"/>
      <c r="J206" s="6"/>
      <c r="K206" s="203"/>
      <c r="L206" s="9" t="str">
        <f>IF(K206&lt;&gt;0,(I206*K206),"")</f>
        <v/>
      </c>
      <c r="M206" s="170"/>
      <c r="N206" s="194" t="str">
        <f>IF(M206&lt;&gt;0,ROUNDUP(I206*M206,2),"")</f>
        <v/>
      </c>
      <c r="O206" s="217"/>
      <c r="P206" s="10" t="str">
        <f>IF(OR(M206&lt;&gt;0,O206&gt;0),ROUNDUP((M206*O206),2),"")</f>
        <v/>
      </c>
      <c r="Q206" s="17" t="str">
        <f>IFERROR((I206*P206),"")</f>
        <v/>
      </c>
      <c r="R206" s="220"/>
      <c r="S206" s="17" t="str">
        <f>IF(R206&lt;&gt;0,I206*R206,"")</f>
        <v/>
      </c>
      <c r="T206" s="18" t="str">
        <f>IFERROR((SUM(L206,Q206,S206)/I206),"")</f>
        <v/>
      </c>
      <c r="U206" s="17" t="str">
        <f>IFERROR(T206*I206,"")</f>
        <v/>
      </c>
      <c r="V206" s="236"/>
      <c r="W206" s="236"/>
      <c r="X206" s="236"/>
    </row>
    <row r="207" spans="2:25">
      <c r="B207" s="11"/>
      <c r="C207" s="60"/>
      <c r="D207" s="59"/>
      <c r="E207" s="13"/>
      <c r="F207" s="5"/>
      <c r="G207" s="12"/>
      <c r="H207" s="139"/>
      <c r="I207" s="170"/>
      <c r="J207" s="6"/>
      <c r="K207" s="203"/>
      <c r="L207" s="9" t="str">
        <f t="shared" ref="L207:L215" si="203">IF(K207&lt;&gt;0,(I207*K207),"")</f>
        <v/>
      </c>
      <c r="M207" s="170"/>
      <c r="N207" s="194" t="str">
        <f t="shared" ref="N207:N215" si="204">IF(M207&lt;&gt;0,ROUNDUP(I207*M207,2),"")</f>
        <v/>
      </c>
      <c r="O207" s="217"/>
      <c r="P207" s="10" t="str">
        <f t="shared" ref="P207:P215" si="205">IF(OR(M207&lt;&gt;0,O207&gt;0),ROUNDUP((M207*O207),2),"")</f>
        <v/>
      </c>
      <c r="Q207" s="17" t="str">
        <f t="shared" ref="Q207:Q215" si="206">IFERROR((I207*P207),"")</f>
        <v/>
      </c>
      <c r="R207" s="220"/>
      <c r="S207" s="17" t="str">
        <f t="shared" ref="S207:S215" si="207">IF(R207&lt;&gt;0,I207*R207,"")</f>
        <v/>
      </c>
      <c r="T207" s="18" t="str">
        <f t="shared" ref="T207:T215" si="208">IFERROR((SUM(L207,Q207,S207)/I207),"")</f>
        <v/>
      </c>
      <c r="U207" s="17" t="str">
        <f t="shared" ref="U207:U215" si="209">IFERROR(T207*I207,"")</f>
        <v/>
      </c>
      <c r="V207" s="236"/>
      <c r="W207" s="236"/>
      <c r="X207" s="236"/>
    </row>
    <row r="208" spans="2:25">
      <c r="B208" s="11"/>
      <c r="C208" s="60"/>
      <c r="D208" s="59"/>
      <c r="E208" s="13"/>
      <c r="F208" s="5"/>
      <c r="G208" s="12"/>
      <c r="H208" s="139"/>
      <c r="I208" s="170"/>
      <c r="J208" s="6"/>
      <c r="K208" s="203"/>
      <c r="L208" s="9" t="str">
        <f t="shared" si="203"/>
        <v/>
      </c>
      <c r="M208" s="170"/>
      <c r="N208" s="194" t="str">
        <f t="shared" si="204"/>
        <v/>
      </c>
      <c r="O208" s="217"/>
      <c r="P208" s="10" t="str">
        <f t="shared" si="205"/>
        <v/>
      </c>
      <c r="Q208" s="17" t="str">
        <f t="shared" si="206"/>
        <v/>
      </c>
      <c r="R208" s="220"/>
      <c r="S208" s="17" t="str">
        <f t="shared" si="207"/>
        <v/>
      </c>
      <c r="T208" s="18" t="str">
        <f t="shared" si="208"/>
        <v/>
      </c>
      <c r="U208" s="17" t="str">
        <f t="shared" si="209"/>
        <v/>
      </c>
      <c r="V208" s="236"/>
      <c r="W208" s="236"/>
      <c r="X208" s="236"/>
    </row>
    <row r="209" spans="2:25">
      <c r="B209" s="11"/>
      <c r="C209" s="60"/>
      <c r="D209" s="59"/>
      <c r="E209" s="13"/>
      <c r="F209" s="5"/>
      <c r="G209" s="12"/>
      <c r="H209" s="139"/>
      <c r="I209" s="170"/>
      <c r="J209" s="6"/>
      <c r="K209" s="203"/>
      <c r="L209" s="9" t="str">
        <f t="shared" si="203"/>
        <v/>
      </c>
      <c r="M209" s="170"/>
      <c r="N209" s="194" t="str">
        <f t="shared" si="204"/>
        <v/>
      </c>
      <c r="O209" s="217"/>
      <c r="P209" s="10" t="str">
        <f t="shared" si="205"/>
        <v/>
      </c>
      <c r="Q209" s="17" t="str">
        <f t="shared" si="206"/>
        <v/>
      </c>
      <c r="R209" s="220"/>
      <c r="S209" s="17" t="str">
        <f t="shared" si="207"/>
        <v/>
      </c>
      <c r="T209" s="18" t="str">
        <f t="shared" si="208"/>
        <v/>
      </c>
      <c r="U209" s="17" t="str">
        <f t="shared" si="209"/>
        <v/>
      </c>
      <c r="V209" s="236"/>
      <c r="W209" s="236"/>
      <c r="X209" s="236"/>
    </row>
    <row r="210" spans="2:25">
      <c r="B210" s="11"/>
      <c r="C210" s="60"/>
      <c r="D210" s="59"/>
      <c r="E210" s="13"/>
      <c r="F210" s="5"/>
      <c r="G210" s="12"/>
      <c r="H210" s="139"/>
      <c r="I210" s="170"/>
      <c r="J210" s="6"/>
      <c r="K210" s="203"/>
      <c r="L210" s="9" t="str">
        <f t="shared" si="203"/>
        <v/>
      </c>
      <c r="M210" s="170"/>
      <c r="N210" s="194" t="str">
        <f t="shared" si="204"/>
        <v/>
      </c>
      <c r="O210" s="217"/>
      <c r="P210" s="10" t="str">
        <f t="shared" si="205"/>
        <v/>
      </c>
      <c r="Q210" s="17" t="str">
        <f t="shared" si="206"/>
        <v/>
      </c>
      <c r="R210" s="220"/>
      <c r="S210" s="17" t="str">
        <f t="shared" si="207"/>
        <v/>
      </c>
      <c r="T210" s="18" t="str">
        <f t="shared" si="208"/>
        <v/>
      </c>
      <c r="U210" s="17" t="str">
        <f t="shared" si="209"/>
        <v/>
      </c>
      <c r="V210" s="236"/>
      <c r="W210" s="236"/>
      <c r="X210" s="236"/>
      <c r="Y210" s="142"/>
    </row>
    <row r="211" spans="2:25">
      <c r="B211" s="11"/>
      <c r="C211" s="60"/>
      <c r="D211" s="59"/>
      <c r="E211" s="13"/>
      <c r="F211" s="5"/>
      <c r="G211" s="12"/>
      <c r="H211" s="139"/>
      <c r="I211" s="170"/>
      <c r="J211" s="6"/>
      <c r="K211" s="203"/>
      <c r="L211" s="9" t="str">
        <f t="shared" si="203"/>
        <v/>
      </c>
      <c r="M211" s="170"/>
      <c r="N211" s="194" t="str">
        <f t="shared" si="204"/>
        <v/>
      </c>
      <c r="O211" s="217"/>
      <c r="P211" s="10" t="str">
        <f t="shared" si="205"/>
        <v/>
      </c>
      <c r="Q211" s="17" t="str">
        <f t="shared" si="206"/>
        <v/>
      </c>
      <c r="R211" s="220"/>
      <c r="S211" s="17" t="str">
        <f t="shared" si="207"/>
        <v/>
      </c>
      <c r="T211" s="18" t="str">
        <f t="shared" si="208"/>
        <v/>
      </c>
      <c r="U211" s="17" t="str">
        <f t="shared" si="209"/>
        <v/>
      </c>
      <c r="V211" s="236"/>
      <c r="W211" s="236"/>
      <c r="X211" s="236"/>
      <c r="Y211" s="142"/>
    </row>
    <row r="212" spans="2:25">
      <c r="B212" s="11"/>
      <c r="C212" s="60"/>
      <c r="D212" s="59"/>
      <c r="E212" s="13"/>
      <c r="F212" s="5"/>
      <c r="G212" s="12"/>
      <c r="H212" s="139"/>
      <c r="I212" s="170"/>
      <c r="J212" s="6"/>
      <c r="K212" s="203"/>
      <c r="L212" s="9" t="str">
        <f t="shared" si="203"/>
        <v/>
      </c>
      <c r="M212" s="170"/>
      <c r="N212" s="194" t="str">
        <f t="shared" si="204"/>
        <v/>
      </c>
      <c r="O212" s="217"/>
      <c r="P212" s="10" t="str">
        <f t="shared" si="205"/>
        <v/>
      </c>
      <c r="Q212" s="17" t="str">
        <f t="shared" si="206"/>
        <v/>
      </c>
      <c r="R212" s="220"/>
      <c r="S212" s="17" t="str">
        <f t="shared" si="207"/>
        <v/>
      </c>
      <c r="T212" s="18" t="str">
        <f t="shared" si="208"/>
        <v/>
      </c>
      <c r="U212" s="17" t="str">
        <f t="shared" si="209"/>
        <v/>
      </c>
      <c r="V212" s="236"/>
      <c r="W212" s="236"/>
      <c r="X212" s="236"/>
      <c r="Y212" s="142"/>
    </row>
    <row r="213" spans="2:25">
      <c r="B213" s="11"/>
      <c r="C213" s="60"/>
      <c r="D213" s="59"/>
      <c r="E213" s="13"/>
      <c r="F213" s="5"/>
      <c r="G213" s="12"/>
      <c r="H213" s="139"/>
      <c r="I213" s="170"/>
      <c r="J213" s="6"/>
      <c r="K213" s="203"/>
      <c r="L213" s="9" t="str">
        <f t="shared" si="203"/>
        <v/>
      </c>
      <c r="M213" s="170"/>
      <c r="N213" s="194" t="str">
        <f t="shared" si="204"/>
        <v/>
      </c>
      <c r="O213" s="217"/>
      <c r="P213" s="10" t="str">
        <f t="shared" si="205"/>
        <v/>
      </c>
      <c r="Q213" s="17" t="str">
        <f t="shared" si="206"/>
        <v/>
      </c>
      <c r="R213" s="220"/>
      <c r="S213" s="17" t="str">
        <f t="shared" si="207"/>
        <v/>
      </c>
      <c r="T213" s="18" t="str">
        <f t="shared" si="208"/>
        <v/>
      </c>
      <c r="U213" s="17" t="str">
        <f t="shared" si="209"/>
        <v/>
      </c>
      <c r="V213" s="236"/>
      <c r="W213" s="236"/>
      <c r="X213" s="236"/>
      <c r="Y213" s="142"/>
    </row>
    <row r="214" spans="2:25">
      <c r="B214" s="11"/>
      <c r="C214" s="60"/>
      <c r="D214" s="59"/>
      <c r="E214" s="13"/>
      <c r="F214" s="5"/>
      <c r="G214" s="12"/>
      <c r="H214" s="139"/>
      <c r="I214" s="170"/>
      <c r="J214" s="6"/>
      <c r="K214" s="203"/>
      <c r="L214" s="9" t="str">
        <f t="shared" si="203"/>
        <v/>
      </c>
      <c r="M214" s="170"/>
      <c r="N214" s="194" t="str">
        <f t="shared" si="204"/>
        <v/>
      </c>
      <c r="O214" s="217"/>
      <c r="P214" s="10" t="str">
        <f t="shared" si="205"/>
        <v/>
      </c>
      <c r="Q214" s="17" t="str">
        <f t="shared" si="206"/>
        <v/>
      </c>
      <c r="R214" s="220"/>
      <c r="S214" s="17" t="str">
        <f t="shared" si="207"/>
        <v/>
      </c>
      <c r="T214" s="18" t="str">
        <f t="shared" si="208"/>
        <v/>
      </c>
      <c r="U214" s="17" t="str">
        <f t="shared" si="209"/>
        <v/>
      </c>
      <c r="V214" s="236"/>
      <c r="W214" s="236"/>
      <c r="X214" s="236"/>
      <c r="Y214" s="142"/>
    </row>
    <row r="215" spans="2:25">
      <c r="B215" s="11"/>
      <c r="C215" s="60"/>
      <c r="D215" s="59"/>
      <c r="E215" s="13"/>
      <c r="F215" s="5"/>
      <c r="G215" s="12"/>
      <c r="H215" s="139"/>
      <c r="I215" s="170"/>
      <c r="J215" s="6"/>
      <c r="K215" s="203"/>
      <c r="L215" s="9" t="str">
        <f t="shared" si="203"/>
        <v/>
      </c>
      <c r="M215" s="170"/>
      <c r="N215" s="194" t="str">
        <f t="shared" si="204"/>
        <v/>
      </c>
      <c r="O215" s="217"/>
      <c r="P215" s="10" t="str">
        <f t="shared" si="205"/>
        <v/>
      </c>
      <c r="Q215" s="17" t="str">
        <f t="shared" si="206"/>
        <v/>
      </c>
      <c r="R215" s="220"/>
      <c r="S215" s="17" t="str">
        <f t="shared" si="207"/>
        <v/>
      </c>
      <c r="T215" s="18" t="str">
        <f t="shared" si="208"/>
        <v/>
      </c>
      <c r="U215" s="17" t="str">
        <f t="shared" si="209"/>
        <v/>
      </c>
      <c r="V215" s="236"/>
      <c r="W215" s="236"/>
      <c r="X215" s="236"/>
      <c r="Y215" s="142"/>
    </row>
    <row r="216" spans="2:25" s="132" customFormat="1">
      <c r="B216" s="26"/>
      <c r="C216" s="20"/>
      <c r="D216" s="96" t="s">
        <v>113</v>
      </c>
      <c r="E216" s="31"/>
      <c r="F216" s="32"/>
      <c r="G216" s="32"/>
      <c r="H216" s="143"/>
      <c r="I216" s="171"/>
      <c r="J216" s="28"/>
      <c r="K216" s="204"/>
      <c r="L216" s="14"/>
      <c r="M216" s="187"/>
      <c r="N216" s="171"/>
      <c r="O216" s="218"/>
      <c r="P216" s="15"/>
      <c r="Q216" s="7"/>
      <c r="R216" s="24"/>
      <c r="S216" s="14"/>
      <c r="T216" s="23"/>
      <c r="U216" s="8"/>
      <c r="V216" s="239"/>
      <c r="W216" s="239"/>
      <c r="X216" s="239"/>
      <c r="Y216" s="104"/>
    </row>
    <row r="217" spans="2:25" s="115" customFormat="1">
      <c r="B217" s="47"/>
      <c r="C217" s="49"/>
      <c r="D217" s="50"/>
      <c r="E217" s="51" t="s">
        <v>128</v>
      </c>
      <c r="F217" s="49"/>
      <c r="G217" s="49"/>
      <c r="H217" s="25" t="s">
        <v>112</v>
      </c>
      <c r="I217" s="168"/>
      <c r="J217" s="134"/>
      <c r="K217" s="202"/>
      <c r="L217" s="136" t="str">
        <f>IF(SUM(L206:L216)&lt;&gt; 0, SUM(L206:L216), "")</f>
        <v/>
      </c>
      <c r="M217" s="186"/>
      <c r="N217" s="168"/>
      <c r="O217" s="216"/>
      <c r="P217" s="137"/>
      <c r="Q217" s="136" t="str">
        <f>IF(SUM(Q206:Q216)&lt;&gt; 0, SUM(Q206:Q216), "")</f>
        <v/>
      </c>
      <c r="R217" s="135"/>
      <c r="S217" s="136" t="str">
        <f>IF(SUM(S206:S216)&lt;&gt; 0, SUM(S206:S216), "")</f>
        <v/>
      </c>
      <c r="T217" s="138"/>
      <c r="U217" s="136" t="str">
        <f>IF(SUM(U206:U216)&lt;&gt; 0, SUM(U206:U216), "")</f>
        <v/>
      </c>
      <c r="V217" s="238"/>
      <c r="W217" s="238"/>
      <c r="X217" s="238"/>
      <c r="Y217" s="120"/>
    </row>
    <row r="218" spans="2:25" s="132" customFormat="1">
      <c r="B218" s="26"/>
      <c r="C218" s="20"/>
      <c r="D218" s="21" t="s">
        <v>129</v>
      </c>
      <c r="E218" s="22"/>
      <c r="F218" s="20"/>
      <c r="G218" s="20"/>
      <c r="H218" s="27"/>
      <c r="I218" s="171"/>
      <c r="J218" s="28"/>
      <c r="K218" s="204"/>
      <c r="L218" s="14"/>
      <c r="M218" s="187"/>
      <c r="N218" s="171"/>
      <c r="O218" s="218"/>
      <c r="P218" s="15"/>
      <c r="Q218" s="8"/>
      <c r="R218" s="23"/>
      <c r="S218" s="29"/>
      <c r="T218" s="91"/>
      <c r="U218" s="30"/>
      <c r="V218" s="240"/>
      <c r="W218" s="240"/>
      <c r="X218" s="240"/>
      <c r="Y218" s="104"/>
    </row>
    <row r="219" spans="2:25">
      <c r="B219" s="11"/>
      <c r="C219" s="60"/>
      <c r="D219" s="59"/>
      <c r="E219" s="13"/>
      <c r="F219" s="5"/>
      <c r="G219" s="12"/>
      <c r="H219" s="139"/>
      <c r="I219" s="170"/>
      <c r="J219" s="6"/>
      <c r="K219" s="203"/>
      <c r="L219" s="9" t="str">
        <f>IF(K219&lt;&gt;0,(I219*K219),"")</f>
        <v/>
      </c>
      <c r="M219" s="170"/>
      <c r="N219" s="194" t="str">
        <f>IF(M219&lt;&gt;0,ROUNDUP(I219*M219,2),"")</f>
        <v/>
      </c>
      <c r="O219" s="217"/>
      <c r="P219" s="10" t="str">
        <f>IF(OR(M219&lt;&gt;0,O219&gt;0),ROUNDUP((M219*O219),2),"")</f>
        <v/>
      </c>
      <c r="Q219" s="17" t="str">
        <f>IFERROR((I219*P219),"")</f>
        <v/>
      </c>
      <c r="R219" s="220"/>
      <c r="S219" s="17" t="str">
        <f>IF(R219&lt;&gt;0,I219*R219,"")</f>
        <v/>
      </c>
      <c r="T219" s="18" t="str">
        <f>IFERROR((SUM(L219,Q219,S219)/I219),"")</f>
        <v/>
      </c>
      <c r="U219" s="17" t="str">
        <f>IFERROR(T219*I219,"")</f>
        <v/>
      </c>
      <c r="V219" s="236"/>
      <c r="W219" s="236"/>
      <c r="X219" s="236"/>
    </row>
    <row r="220" spans="2:25">
      <c r="B220" s="11"/>
      <c r="C220" s="60"/>
      <c r="D220" s="59"/>
      <c r="E220" s="13"/>
      <c r="F220" s="5"/>
      <c r="G220" s="12"/>
      <c r="H220" s="139"/>
      <c r="I220" s="170"/>
      <c r="J220" s="6"/>
      <c r="K220" s="203"/>
      <c r="L220" s="9" t="str">
        <f t="shared" ref="L220:L228" si="210">IF(K220&lt;&gt;0,(I220*K220),"")</f>
        <v/>
      </c>
      <c r="M220" s="170"/>
      <c r="N220" s="194" t="str">
        <f t="shared" ref="N220:N228" si="211">IF(M220&lt;&gt;0,ROUNDUP(I220*M220,2),"")</f>
        <v/>
      </c>
      <c r="O220" s="217"/>
      <c r="P220" s="10" t="str">
        <f t="shared" ref="P220:P228" si="212">IF(OR(M220&lt;&gt;0,O220&gt;0),ROUNDUP((M220*O220),2),"")</f>
        <v/>
      </c>
      <c r="Q220" s="17" t="str">
        <f t="shared" ref="Q220:Q228" si="213">IFERROR((I220*P220),"")</f>
        <v/>
      </c>
      <c r="R220" s="220"/>
      <c r="S220" s="17" t="str">
        <f t="shared" ref="S220:S228" si="214">IF(R220&lt;&gt;0,I220*R220,"")</f>
        <v/>
      </c>
      <c r="T220" s="18" t="str">
        <f t="shared" ref="T220:T228" si="215">IFERROR((SUM(L220,Q220,S220)/I220),"")</f>
        <v/>
      </c>
      <c r="U220" s="17" t="str">
        <f t="shared" ref="U220:U228" si="216">IFERROR(T220*I220,"")</f>
        <v/>
      </c>
      <c r="V220" s="236"/>
      <c r="W220" s="236"/>
      <c r="X220" s="236"/>
    </row>
    <row r="221" spans="2:25">
      <c r="B221" s="11"/>
      <c r="C221" s="60"/>
      <c r="D221" s="59"/>
      <c r="E221" s="13"/>
      <c r="F221" s="5"/>
      <c r="G221" s="12"/>
      <c r="H221" s="139"/>
      <c r="I221" s="170"/>
      <c r="J221" s="6"/>
      <c r="K221" s="203"/>
      <c r="L221" s="9" t="str">
        <f t="shared" si="210"/>
        <v/>
      </c>
      <c r="M221" s="170"/>
      <c r="N221" s="194" t="str">
        <f t="shared" si="211"/>
        <v/>
      </c>
      <c r="O221" s="217"/>
      <c r="P221" s="10" t="str">
        <f t="shared" si="212"/>
        <v/>
      </c>
      <c r="Q221" s="17" t="str">
        <f t="shared" si="213"/>
        <v/>
      </c>
      <c r="R221" s="220"/>
      <c r="S221" s="17" t="str">
        <f t="shared" si="214"/>
        <v/>
      </c>
      <c r="T221" s="18" t="str">
        <f t="shared" si="215"/>
        <v/>
      </c>
      <c r="U221" s="17" t="str">
        <f t="shared" si="216"/>
        <v/>
      </c>
      <c r="V221" s="236"/>
      <c r="W221" s="236"/>
      <c r="X221" s="236"/>
    </row>
    <row r="222" spans="2:25">
      <c r="B222" s="11"/>
      <c r="C222" s="60"/>
      <c r="D222" s="59"/>
      <c r="E222" s="13"/>
      <c r="F222" s="5"/>
      <c r="G222" s="12"/>
      <c r="H222" s="139"/>
      <c r="I222" s="170"/>
      <c r="J222" s="6"/>
      <c r="K222" s="203"/>
      <c r="L222" s="9" t="str">
        <f t="shared" si="210"/>
        <v/>
      </c>
      <c r="M222" s="170"/>
      <c r="N222" s="194" t="str">
        <f t="shared" si="211"/>
        <v/>
      </c>
      <c r="O222" s="217"/>
      <c r="P222" s="10" t="str">
        <f t="shared" si="212"/>
        <v/>
      </c>
      <c r="Q222" s="17" t="str">
        <f t="shared" si="213"/>
        <v/>
      </c>
      <c r="R222" s="220"/>
      <c r="S222" s="17" t="str">
        <f t="shared" si="214"/>
        <v/>
      </c>
      <c r="T222" s="18" t="str">
        <f t="shared" si="215"/>
        <v/>
      </c>
      <c r="U222" s="17" t="str">
        <f t="shared" si="216"/>
        <v/>
      </c>
      <c r="V222" s="236"/>
      <c r="W222" s="236"/>
      <c r="X222" s="236"/>
    </row>
    <row r="223" spans="2:25">
      <c r="B223" s="11"/>
      <c r="C223" s="60"/>
      <c r="D223" s="59"/>
      <c r="E223" s="13"/>
      <c r="F223" s="5"/>
      <c r="G223" s="12"/>
      <c r="H223" s="139"/>
      <c r="I223" s="170"/>
      <c r="J223" s="6"/>
      <c r="K223" s="203"/>
      <c r="L223" s="9" t="str">
        <f t="shared" si="210"/>
        <v/>
      </c>
      <c r="M223" s="170"/>
      <c r="N223" s="194" t="str">
        <f t="shared" si="211"/>
        <v/>
      </c>
      <c r="O223" s="217"/>
      <c r="P223" s="10" t="str">
        <f t="shared" si="212"/>
        <v/>
      </c>
      <c r="Q223" s="17" t="str">
        <f t="shared" si="213"/>
        <v/>
      </c>
      <c r="R223" s="220"/>
      <c r="S223" s="17" t="str">
        <f t="shared" si="214"/>
        <v/>
      </c>
      <c r="T223" s="18" t="str">
        <f t="shared" si="215"/>
        <v/>
      </c>
      <c r="U223" s="17" t="str">
        <f t="shared" si="216"/>
        <v/>
      </c>
      <c r="V223" s="236"/>
      <c r="W223" s="236"/>
      <c r="X223" s="236"/>
      <c r="Y223" s="142"/>
    </row>
    <row r="224" spans="2:25">
      <c r="B224" s="11"/>
      <c r="C224" s="60"/>
      <c r="D224" s="59"/>
      <c r="E224" s="13"/>
      <c r="F224" s="5"/>
      <c r="G224" s="12"/>
      <c r="H224" s="139"/>
      <c r="I224" s="170"/>
      <c r="J224" s="6"/>
      <c r="K224" s="203"/>
      <c r="L224" s="9" t="str">
        <f t="shared" si="210"/>
        <v/>
      </c>
      <c r="M224" s="170"/>
      <c r="N224" s="194" t="str">
        <f t="shared" si="211"/>
        <v/>
      </c>
      <c r="O224" s="217"/>
      <c r="P224" s="10" t="str">
        <f t="shared" si="212"/>
        <v/>
      </c>
      <c r="Q224" s="17" t="str">
        <f t="shared" si="213"/>
        <v/>
      </c>
      <c r="R224" s="220"/>
      <c r="S224" s="17" t="str">
        <f t="shared" si="214"/>
        <v/>
      </c>
      <c r="T224" s="18" t="str">
        <f t="shared" si="215"/>
        <v/>
      </c>
      <c r="U224" s="17" t="str">
        <f t="shared" si="216"/>
        <v/>
      </c>
      <c r="V224" s="236"/>
      <c r="W224" s="236"/>
      <c r="X224" s="236"/>
      <c r="Y224" s="142"/>
    </row>
    <row r="225" spans="2:25">
      <c r="B225" s="11"/>
      <c r="C225" s="60"/>
      <c r="D225" s="59"/>
      <c r="E225" s="13"/>
      <c r="F225" s="5"/>
      <c r="G225" s="12"/>
      <c r="H225" s="139"/>
      <c r="I225" s="170"/>
      <c r="J225" s="6"/>
      <c r="K225" s="203"/>
      <c r="L225" s="9" t="str">
        <f t="shared" si="210"/>
        <v/>
      </c>
      <c r="M225" s="170"/>
      <c r="N225" s="194" t="str">
        <f t="shared" si="211"/>
        <v/>
      </c>
      <c r="O225" s="217"/>
      <c r="P225" s="10" t="str">
        <f t="shared" si="212"/>
        <v/>
      </c>
      <c r="Q225" s="17" t="str">
        <f t="shared" si="213"/>
        <v/>
      </c>
      <c r="R225" s="220"/>
      <c r="S225" s="17" t="str">
        <f t="shared" si="214"/>
        <v/>
      </c>
      <c r="T225" s="18" t="str">
        <f t="shared" si="215"/>
        <v/>
      </c>
      <c r="U225" s="17" t="str">
        <f t="shared" si="216"/>
        <v/>
      </c>
      <c r="V225" s="236"/>
      <c r="W225" s="236"/>
      <c r="X225" s="236"/>
      <c r="Y225" s="142"/>
    </row>
    <row r="226" spans="2:25">
      <c r="B226" s="11"/>
      <c r="C226" s="60"/>
      <c r="D226" s="59"/>
      <c r="E226" s="13"/>
      <c r="F226" s="5"/>
      <c r="G226" s="12"/>
      <c r="H226" s="139"/>
      <c r="I226" s="170"/>
      <c r="J226" s="6"/>
      <c r="K226" s="203"/>
      <c r="L226" s="9" t="str">
        <f t="shared" si="210"/>
        <v/>
      </c>
      <c r="M226" s="170"/>
      <c r="N226" s="194" t="str">
        <f t="shared" si="211"/>
        <v/>
      </c>
      <c r="O226" s="217"/>
      <c r="P226" s="10" t="str">
        <f t="shared" si="212"/>
        <v/>
      </c>
      <c r="Q226" s="17" t="str">
        <f t="shared" si="213"/>
        <v/>
      </c>
      <c r="R226" s="220"/>
      <c r="S226" s="17" t="str">
        <f t="shared" si="214"/>
        <v/>
      </c>
      <c r="T226" s="18" t="str">
        <f t="shared" si="215"/>
        <v/>
      </c>
      <c r="U226" s="17" t="str">
        <f t="shared" si="216"/>
        <v/>
      </c>
      <c r="V226" s="236"/>
      <c r="W226" s="236"/>
      <c r="X226" s="236"/>
      <c r="Y226" s="142"/>
    </row>
    <row r="227" spans="2:25">
      <c r="B227" s="11"/>
      <c r="C227" s="60"/>
      <c r="D227" s="59"/>
      <c r="E227" s="13"/>
      <c r="F227" s="5"/>
      <c r="G227" s="12"/>
      <c r="H227" s="139"/>
      <c r="I227" s="170"/>
      <c r="J227" s="6"/>
      <c r="K227" s="203"/>
      <c r="L227" s="9" t="str">
        <f t="shared" si="210"/>
        <v/>
      </c>
      <c r="M227" s="170"/>
      <c r="N227" s="194" t="str">
        <f t="shared" si="211"/>
        <v/>
      </c>
      <c r="O227" s="217"/>
      <c r="P227" s="10" t="str">
        <f t="shared" si="212"/>
        <v/>
      </c>
      <c r="Q227" s="17" t="str">
        <f t="shared" si="213"/>
        <v/>
      </c>
      <c r="R227" s="220"/>
      <c r="S227" s="17" t="str">
        <f t="shared" si="214"/>
        <v/>
      </c>
      <c r="T227" s="18" t="str">
        <f t="shared" si="215"/>
        <v/>
      </c>
      <c r="U227" s="17" t="str">
        <f t="shared" si="216"/>
        <v/>
      </c>
      <c r="V227" s="236"/>
      <c r="W227" s="236"/>
      <c r="X227" s="236"/>
      <c r="Y227" s="142"/>
    </row>
    <row r="228" spans="2:25">
      <c r="B228" s="11"/>
      <c r="C228" s="60"/>
      <c r="D228" s="59"/>
      <c r="E228" s="13"/>
      <c r="F228" s="5"/>
      <c r="G228" s="12"/>
      <c r="H228" s="139"/>
      <c r="I228" s="170"/>
      <c r="J228" s="6"/>
      <c r="K228" s="203"/>
      <c r="L228" s="9" t="str">
        <f t="shared" si="210"/>
        <v/>
      </c>
      <c r="M228" s="170"/>
      <c r="N228" s="194" t="str">
        <f t="shared" si="211"/>
        <v/>
      </c>
      <c r="O228" s="217"/>
      <c r="P228" s="10" t="str">
        <f t="shared" si="212"/>
        <v/>
      </c>
      <c r="Q228" s="17" t="str">
        <f t="shared" si="213"/>
        <v/>
      </c>
      <c r="R228" s="220"/>
      <c r="S228" s="17" t="str">
        <f t="shared" si="214"/>
        <v/>
      </c>
      <c r="T228" s="18" t="str">
        <f t="shared" si="215"/>
        <v/>
      </c>
      <c r="U228" s="17" t="str">
        <f t="shared" si="216"/>
        <v/>
      </c>
      <c r="V228" s="236"/>
      <c r="W228" s="236"/>
      <c r="X228" s="236"/>
      <c r="Y228" s="142"/>
    </row>
    <row r="229" spans="2:25" s="132" customFormat="1">
      <c r="B229" s="26"/>
      <c r="C229" s="20"/>
      <c r="D229" s="96" t="s">
        <v>113</v>
      </c>
      <c r="E229" s="31"/>
      <c r="F229" s="32"/>
      <c r="G229" s="32"/>
      <c r="H229" s="143"/>
      <c r="I229" s="171"/>
      <c r="J229" s="28"/>
      <c r="K229" s="204"/>
      <c r="L229" s="14"/>
      <c r="M229" s="187"/>
      <c r="N229" s="171"/>
      <c r="O229" s="218"/>
      <c r="P229" s="15"/>
      <c r="Q229" s="7"/>
      <c r="R229" s="24"/>
      <c r="S229" s="14"/>
      <c r="T229" s="23"/>
      <c r="U229" s="8"/>
      <c r="V229" s="239"/>
      <c r="W229" s="239"/>
      <c r="X229" s="239"/>
      <c r="Y229" s="104"/>
    </row>
    <row r="230" spans="2:25" s="115" customFormat="1">
      <c r="B230" s="47"/>
      <c r="C230" s="49"/>
      <c r="D230" s="50"/>
      <c r="E230" s="51" t="s">
        <v>129</v>
      </c>
      <c r="F230" s="49"/>
      <c r="G230" s="49"/>
      <c r="H230" s="25" t="s">
        <v>112</v>
      </c>
      <c r="I230" s="168"/>
      <c r="J230" s="134"/>
      <c r="K230" s="202"/>
      <c r="L230" s="136" t="str">
        <f>IF(SUM(L219:L229)&lt;&gt; 0, SUM(L219:L229), "")</f>
        <v/>
      </c>
      <c r="M230" s="186"/>
      <c r="N230" s="168"/>
      <c r="O230" s="216"/>
      <c r="P230" s="137"/>
      <c r="Q230" s="136" t="str">
        <f>IF(SUM(Q219:Q229)&lt;&gt; 0, SUM(Q219:Q229), "")</f>
        <v/>
      </c>
      <c r="R230" s="135"/>
      <c r="S230" s="136" t="str">
        <f>IF(SUM(S219:S229)&lt;&gt; 0, SUM(S219:S229), "")</f>
        <v/>
      </c>
      <c r="T230" s="138"/>
      <c r="U230" s="136" t="str">
        <f>IF(SUM(U219:U229)&lt;&gt; 0, SUM(U219:U229), "")</f>
        <v/>
      </c>
      <c r="V230" s="238"/>
      <c r="W230" s="238"/>
      <c r="X230" s="238"/>
      <c r="Y230" s="120"/>
    </row>
    <row r="231" spans="2:25" s="132" customFormat="1">
      <c r="B231" s="26"/>
      <c r="C231" s="20"/>
      <c r="D231" s="21" t="s">
        <v>130</v>
      </c>
      <c r="E231" s="22"/>
      <c r="F231" s="20"/>
      <c r="G231" s="20"/>
      <c r="H231" s="27"/>
      <c r="I231" s="171"/>
      <c r="J231" s="28"/>
      <c r="K231" s="204"/>
      <c r="L231" s="14"/>
      <c r="M231" s="187"/>
      <c r="N231" s="171"/>
      <c r="O231" s="218"/>
      <c r="P231" s="15"/>
      <c r="Q231" s="8"/>
      <c r="R231" s="23"/>
      <c r="S231" s="29"/>
      <c r="T231" s="91"/>
      <c r="U231" s="30"/>
      <c r="V231" s="240"/>
      <c r="W231" s="240"/>
      <c r="X231" s="240"/>
      <c r="Y231" s="104"/>
    </row>
    <row r="232" spans="2:25">
      <c r="B232" s="11"/>
      <c r="C232" s="60"/>
      <c r="D232" s="59"/>
      <c r="E232" s="13"/>
      <c r="F232" s="5"/>
      <c r="G232" s="12"/>
      <c r="H232" s="139"/>
      <c r="I232" s="170"/>
      <c r="J232" s="6"/>
      <c r="K232" s="203"/>
      <c r="L232" s="9" t="str">
        <f>IF(K232&lt;&gt;0,(I232*K232),"")</f>
        <v/>
      </c>
      <c r="M232" s="170"/>
      <c r="N232" s="194" t="str">
        <f>IF(M232&lt;&gt;0,ROUNDUP(I232*M232,2),"")</f>
        <v/>
      </c>
      <c r="O232" s="217"/>
      <c r="P232" s="10" t="str">
        <f>IF(OR(M232&lt;&gt;0,O232&gt;0),ROUNDUP((M232*O232),2),"")</f>
        <v/>
      </c>
      <c r="Q232" s="17" t="str">
        <f>IFERROR((I232*P232),"")</f>
        <v/>
      </c>
      <c r="R232" s="220"/>
      <c r="S232" s="17" t="str">
        <f>IF(R232&lt;&gt;0,I232*R232,"")</f>
        <v/>
      </c>
      <c r="T232" s="18" t="str">
        <f>IFERROR((SUM(L232,Q232,S232)/I232),"")</f>
        <v/>
      </c>
      <c r="U232" s="17" t="str">
        <f>IFERROR(T232*I232,"")</f>
        <v/>
      </c>
      <c r="V232" s="236"/>
      <c r="W232" s="236"/>
      <c r="X232" s="236"/>
    </row>
    <row r="233" spans="2:25">
      <c r="B233" s="11"/>
      <c r="C233" s="60"/>
      <c r="D233" s="59"/>
      <c r="E233" s="13"/>
      <c r="F233" s="5"/>
      <c r="G233" s="12"/>
      <c r="H233" s="139"/>
      <c r="I233" s="170"/>
      <c r="J233" s="6"/>
      <c r="K233" s="203"/>
      <c r="L233" s="9" t="str">
        <f t="shared" ref="L233" si="217">IF(K233&lt;&gt;0,(I233*K233),"")</f>
        <v/>
      </c>
      <c r="M233" s="170"/>
      <c r="N233" s="194" t="str">
        <f t="shared" ref="N233" si="218">IF(M233&lt;&gt;0,ROUNDUP(I233*M233,2),"")</f>
        <v/>
      </c>
      <c r="O233" s="217"/>
      <c r="P233" s="10" t="str">
        <f t="shared" ref="P233" si="219">IF(OR(M233&lt;&gt;0,O233&gt;0),ROUNDUP((M233*O233),2),"")</f>
        <v/>
      </c>
      <c r="Q233" s="17" t="str">
        <f t="shared" ref="Q233" si="220">IFERROR((I233*P233),"")</f>
        <v/>
      </c>
      <c r="R233" s="220"/>
      <c r="S233" s="17" t="str">
        <f t="shared" ref="S233" si="221">IF(R233&lt;&gt;0,I233*R233,"")</f>
        <v/>
      </c>
      <c r="T233" s="18" t="str">
        <f t="shared" ref="T233" si="222">IFERROR((SUM(L233,Q233,S233)/I233),"")</f>
        <v/>
      </c>
      <c r="U233" s="17" t="str">
        <f t="shared" ref="U233" si="223">IFERROR(T233*I233,"")</f>
        <v/>
      </c>
      <c r="V233" s="236"/>
      <c r="W233" s="236"/>
      <c r="X233" s="236"/>
    </row>
    <row r="234" spans="2:25">
      <c r="B234" s="11"/>
      <c r="C234" s="60"/>
      <c r="D234" s="59"/>
      <c r="E234" s="13"/>
      <c r="F234" s="5"/>
      <c r="G234" s="12"/>
      <c r="H234" s="139"/>
      <c r="I234" s="170"/>
      <c r="J234" s="6"/>
      <c r="K234" s="203"/>
      <c r="L234" s="9" t="str">
        <f t="shared" ref="L234:L241" si="224">IF(K234&lt;&gt;0,(I234*K234),"")</f>
        <v/>
      </c>
      <c r="M234" s="170"/>
      <c r="N234" s="194" t="str">
        <f t="shared" ref="N234:N241" si="225">IF(M234&lt;&gt;0,ROUNDUP(I234*M234,2),"")</f>
        <v/>
      </c>
      <c r="O234" s="217"/>
      <c r="P234" s="10" t="str">
        <f t="shared" ref="P234:P241" si="226">IF(OR(M234&lt;&gt;0,O234&gt;0),ROUNDUP((M234*O234),2),"")</f>
        <v/>
      </c>
      <c r="Q234" s="17" t="str">
        <f t="shared" ref="Q234:Q241" si="227">IFERROR((I234*P234),"")</f>
        <v/>
      </c>
      <c r="R234" s="220"/>
      <c r="S234" s="17" t="str">
        <f t="shared" ref="S234:S241" si="228">IF(R234&lt;&gt;0,I234*R234,"")</f>
        <v/>
      </c>
      <c r="T234" s="18" t="str">
        <f t="shared" ref="T234:T241" si="229">IFERROR((SUM(L234,Q234,S234)/I234),"")</f>
        <v/>
      </c>
      <c r="U234" s="17" t="str">
        <f t="shared" ref="U234:U241" si="230">IFERROR(T234*I234,"")</f>
        <v/>
      </c>
      <c r="V234" s="236"/>
      <c r="W234" s="236"/>
      <c r="X234" s="236"/>
    </row>
    <row r="235" spans="2:25">
      <c r="B235" s="11"/>
      <c r="C235" s="60"/>
      <c r="D235" s="59"/>
      <c r="E235" s="13"/>
      <c r="F235" s="5"/>
      <c r="G235" s="12"/>
      <c r="H235" s="139"/>
      <c r="I235" s="170"/>
      <c r="J235" s="6"/>
      <c r="K235" s="203"/>
      <c r="L235" s="9" t="str">
        <f t="shared" si="224"/>
        <v/>
      </c>
      <c r="M235" s="170"/>
      <c r="N235" s="194" t="str">
        <f t="shared" si="225"/>
        <v/>
      </c>
      <c r="O235" s="217"/>
      <c r="P235" s="10" t="str">
        <f t="shared" si="226"/>
        <v/>
      </c>
      <c r="Q235" s="17" t="str">
        <f t="shared" si="227"/>
        <v/>
      </c>
      <c r="R235" s="220"/>
      <c r="S235" s="17" t="str">
        <f t="shared" si="228"/>
        <v/>
      </c>
      <c r="T235" s="18" t="str">
        <f t="shared" si="229"/>
        <v/>
      </c>
      <c r="U235" s="17" t="str">
        <f t="shared" si="230"/>
        <v/>
      </c>
      <c r="V235" s="236"/>
      <c r="W235" s="236"/>
      <c r="X235" s="236"/>
    </row>
    <row r="236" spans="2:25">
      <c r="B236" s="11"/>
      <c r="C236" s="60"/>
      <c r="D236" s="59"/>
      <c r="E236" s="13"/>
      <c r="F236" s="5"/>
      <c r="G236" s="12"/>
      <c r="H236" s="139"/>
      <c r="I236" s="170"/>
      <c r="J236" s="6"/>
      <c r="K236" s="203"/>
      <c r="L236" s="9" t="str">
        <f t="shared" si="224"/>
        <v/>
      </c>
      <c r="M236" s="170"/>
      <c r="N236" s="194" t="str">
        <f t="shared" si="225"/>
        <v/>
      </c>
      <c r="O236" s="217"/>
      <c r="P236" s="10" t="str">
        <f t="shared" si="226"/>
        <v/>
      </c>
      <c r="Q236" s="17" t="str">
        <f t="shared" si="227"/>
        <v/>
      </c>
      <c r="R236" s="220"/>
      <c r="S236" s="17" t="str">
        <f t="shared" si="228"/>
        <v/>
      </c>
      <c r="T236" s="18" t="str">
        <f t="shared" si="229"/>
        <v/>
      </c>
      <c r="U236" s="17" t="str">
        <f t="shared" si="230"/>
        <v/>
      </c>
      <c r="V236" s="236"/>
      <c r="W236" s="236"/>
      <c r="X236" s="236"/>
      <c r="Y236" s="142"/>
    </row>
    <row r="237" spans="2:25">
      <c r="B237" s="11"/>
      <c r="C237" s="60"/>
      <c r="D237" s="59"/>
      <c r="E237" s="13"/>
      <c r="F237" s="5"/>
      <c r="G237" s="12"/>
      <c r="H237" s="139"/>
      <c r="I237" s="170"/>
      <c r="J237" s="6"/>
      <c r="K237" s="203"/>
      <c r="L237" s="9" t="str">
        <f t="shared" si="224"/>
        <v/>
      </c>
      <c r="M237" s="170"/>
      <c r="N237" s="194" t="str">
        <f t="shared" si="225"/>
        <v/>
      </c>
      <c r="O237" s="217"/>
      <c r="P237" s="10" t="str">
        <f t="shared" si="226"/>
        <v/>
      </c>
      <c r="Q237" s="17" t="str">
        <f t="shared" si="227"/>
        <v/>
      </c>
      <c r="R237" s="220"/>
      <c r="S237" s="17" t="str">
        <f t="shared" si="228"/>
        <v/>
      </c>
      <c r="T237" s="18" t="str">
        <f t="shared" si="229"/>
        <v/>
      </c>
      <c r="U237" s="17" t="str">
        <f t="shared" si="230"/>
        <v/>
      </c>
      <c r="V237" s="236"/>
      <c r="W237" s="236"/>
      <c r="X237" s="236"/>
      <c r="Y237" s="142"/>
    </row>
    <row r="238" spans="2:25">
      <c r="B238" s="11"/>
      <c r="C238" s="60"/>
      <c r="D238" s="59"/>
      <c r="E238" s="13"/>
      <c r="F238" s="5"/>
      <c r="G238" s="12"/>
      <c r="H238" s="139"/>
      <c r="I238" s="170"/>
      <c r="J238" s="6"/>
      <c r="K238" s="203"/>
      <c r="L238" s="9" t="str">
        <f t="shared" si="224"/>
        <v/>
      </c>
      <c r="M238" s="170"/>
      <c r="N238" s="194" t="str">
        <f t="shared" si="225"/>
        <v/>
      </c>
      <c r="O238" s="217"/>
      <c r="P238" s="10" t="str">
        <f t="shared" si="226"/>
        <v/>
      </c>
      <c r="Q238" s="17" t="str">
        <f t="shared" si="227"/>
        <v/>
      </c>
      <c r="R238" s="220"/>
      <c r="S238" s="17" t="str">
        <f t="shared" si="228"/>
        <v/>
      </c>
      <c r="T238" s="18" t="str">
        <f t="shared" si="229"/>
        <v/>
      </c>
      <c r="U238" s="17" t="str">
        <f t="shared" si="230"/>
        <v/>
      </c>
      <c r="V238" s="236"/>
      <c r="W238" s="236"/>
      <c r="X238" s="236"/>
      <c r="Y238" s="142"/>
    </row>
    <row r="239" spans="2:25">
      <c r="B239" s="11"/>
      <c r="C239" s="60"/>
      <c r="D239" s="59"/>
      <c r="E239" s="13"/>
      <c r="F239" s="5"/>
      <c r="G239" s="12"/>
      <c r="H239" s="139"/>
      <c r="I239" s="170"/>
      <c r="J239" s="6"/>
      <c r="K239" s="203"/>
      <c r="L239" s="9" t="str">
        <f t="shared" si="224"/>
        <v/>
      </c>
      <c r="M239" s="170"/>
      <c r="N239" s="194" t="str">
        <f t="shared" si="225"/>
        <v/>
      </c>
      <c r="O239" s="217"/>
      <c r="P239" s="10" t="str">
        <f t="shared" si="226"/>
        <v/>
      </c>
      <c r="Q239" s="17" t="str">
        <f t="shared" si="227"/>
        <v/>
      </c>
      <c r="R239" s="220"/>
      <c r="S239" s="17" t="str">
        <f t="shared" si="228"/>
        <v/>
      </c>
      <c r="T239" s="18" t="str">
        <f t="shared" si="229"/>
        <v/>
      </c>
      <c r="U239" s="17" t="str">
        <f t="shared" si="230"/>
        <v/>
      </c>
      <c r="V239" s="236"/>
      <c r="W239" s="236"/>
      <c r="X239" s="236"/>
      <c r="Y239" s="142"/>
    </row>
    <row r="240" spans="2:25">
      <c r="B240" s="11"/>
      <c r="C240" s="60"/>
      <c r="D240" s="59"/>
      <c r="E240" s="13"/>
      <c r="F240" s="5"/>
      <c r="G240" s="12"/>
      <c r="H240" s="139"/>
      <c r="I240" s="170"/>
      <c r="J240" s="6"/>
      <c r="K240" s="203"/>
      <c r="L240" s="9" t="str">
        <f t="shared" si="224"/>
        <v/>
      </c>
      <c r="M240" s="170"/>
      <c r="N240" s="194" t="str">
        <f t="shared" si="225"/>
        <v/>
      </c>
      <c r="O240" s="217"/>
      <c r="P240" s="10" t="str">
        <f t="shared" si="226"/>
        <v/>
      </c>
      <c r="Q240" s="17" t="str">
        <f t="shared" si="227"/>
        <v/>
      </c>
      <c r="R240" s="220"/>
      <c r="S240" s="17" t="str">
        <f t="shared" si="228"/>
        <v/>
      </c>
      <c r="T240" s="18" t="str">
        <f t="shared" si="229"/>
        <v/>
      </c>
      <c r="U240" s="17" t="str">
        <f t="shared" si="230"/>
        <v/>
      </c>
      <c r="V240" s="236"/>
      <c r="W240" s="236"/>
      <c r="X240" s="236"/>
      <c r="Y240" s="142"/>
    </row>
    <row r="241" spans="2:25">
      <c r="B241" s="11"/>
      <c r="C241" s="60"/>
      <c r="D241" s="59"/>
      <c r="E241" s="13"/>
      <c r="F241" s="5"/>
      <c r="G241" s="12"/>
      <c r="H241" s="139"/>
      <c r="I241" s="170"/>
      <c r="J241" s="6"/>
      <c r="K241" s="203"/>
      <c r="L241" s="9" t="str">
        <f t="shared" si="224"/>
        <v/>
      </c>
      <c r="M241" s="170"/>
      <c r="N241" s="194" t="str">
        <f t="shared" si="225"/>
        <v/>
      </c>
      <c r="O241" s="217"/>
      <c r="P241" s="10" t="str">
        <f t="shared" si="226"/>
        <v/>
      </c>
      <c r="Q241" s="17" t="str">
        <f t="shared" si="227"/>
        <v/>
      </c>
      <c r="R241" s="220"/>
      <c r="S241" s="17" t="str">
        <f t="shared" si="228"/>
        <v/>
      </c>
      <c r="T241" s="18" t="str">
        <f t="shared" si="229"/>
        <v/>
      </c>
      <c r="U241" s="17" t="str">
        <f t="shared" si="230"/>
        <v/>
      </c>
      <c r="V241" s="236"/>
      <c r="W241" s="236"/>
      <c r="X241" s="236"/>
      <c r="Y241" s="142"/>
    </row>
    <row r="242" spans="2:25" s="132" customFormat="1">
      <c r="B242" s="26"/>
      <c r="C242" s="20"/>
      <c r="D242" s="96" t="s">
        <v>113</v>
      </c>
      <c r="E242" s="31"/>
      <c r="F242" s="32"/>
      <c r="G242" s="32"/>
      <c r="H242" s="143"/>
      <c r="I242" s="171"/>
      <c r="J242" s="28"/>
      <c r="K242" s="204"/>
      <c r="L242" s="14"/>
      <c r="M242" s="187"/>
      <c r="N242" s="171"/>
      <c r="O242" s="218"/>
      <c r="P242" s="15"/>
      <c r="Q242" s="7"/>
      <c r="R242" s="24"/>
      <c r="S242" s="14"/>
      <c r="T242" s="23"/>
      <c r="U242" s="8"/>
      <c r="V242" s="239"/>
      <c r="W242" s="239"/>
      <c r="X242" s="239"/>
      <c r="Y242" s="104"/>
    </row>
    <row r="243" spans="2:25" s="115" customFormat="1">
      <c r="B243" s="47"/>
      <c r="C243" s="49"/>
      <c r="D243" s="50"/>
      <c r="E243" s="51" t="s">
        <v>130</v>
      </c>
      <c r="F243" s="49"/>
      <c r="G243" s="49"/>
      <c r="H243" s="25" t="s">
        <v>112</v>
      </c>
      <c r="I243" s="168"/>
      <c r="J243" s="134"/>
      <c r="K243" s="202"/>
      <c r="L243" s="136" t="str">
        <f>IF(SUM(L232:L242)&lt;&gt; 0, SUM(L232:L242), "")</f>
        <v/>
      </c>
      <c r="M243" s="186"/>
      <c r="N243" s="168"/>
      <c r="O243" s="216"/>
      <c r="P243" s="137"/>
      <c r="Q243" s="136" t="str">
        <f>IF(SUM(Q232:Q242)&lt;&gt; 0, SUM(Q232:Q242), "")</f>
        <v/>
      </c>
      <c r="R243" s="135"/>
      <c r="S243" s="136" t="str">
        <f>IF(SUM(S232:S242)&lt;&gt; 0, SUM(S232:S242), "")</f>
        <v/>
      </c>
      <c r="T243" s="138"/>
      <c r="U243" s="136" t="str">
        <f>IF(SUM(U232:U242)&lt;&gt; 0, SUM(U232:U242), "")</f>
        <v/>
      </c>
      <c r="V243" s="238"/>
      <c r="W243" s="238"/>
      <c r="X243" s="238"/>
      <c r="Y243" s="120"/>
    </row>
    <row r="244" spans="2:25" s="132" customFormat="1">
      <c r="B244" s="26"/>
      <c r="C244" s="20"/>
      <c r="D244" s="21" t="s">
        <v>131</v>
      </c>
      <c r="E244" s="22"/>
      <c r="F244" s="20"/>
      <c r="G244" s="20"/>
      <c r="H244" s="27"/>
      <c r="I244" s="171"/>
      <c r="J244" s="28"/>
      <c r="K244" s="204"/>
      <c r="L244" s="14"/>
      <c r="M244" s="187"/>
      <c r="N244" s="171"/>
      <c r="O244" s="218"/>
      <c r="P244" s="15"/>
      <c r="Q244" s="8"/>
      <c r="R244" s="23"/>
      <c r="S244" s="29"/>
      <c r="T244" s="91"/>
      <c r="U244" s="30"/>
      <c r="V244" s="240"/>
      <c r="W244" s="240"/>
      <c r="X244" s="240"/>
      <c r="Y244" s="104"/>
    </row>
    <row r="245" spans="2:25">
      <c r="B245" s="11"/>
      <c r="C245" s="60"/>
      <c r="D245" s="59"/>
      <c r="E245" s="13"/>
      <c r="F245" s="5"/>
      <c r="G245" s="12"/>
      <c r="H245" s="139"/>
      <c r="I245" s="170"/>
      <c r="J245" s="6"/>
      <c r="K245" s="203"/>
      <c r="L245" s="9" t="str">
        <f>IF(K245&lt;&gt;0,(I245*K245),"")</f>
        <v/>
      </c>
      <c r="M245" s="170"/>
      <c r="N245" s="194" t="str">
        <f>IF(M245&lt;&gt;0,ROUNDUP(I245*M245,2),"")</f>
        <v/>
      </c>
      <c r="O245" s="217"/>
      <c r="P245" s="10" t="str">
        <f>IF(OR(M245&lt;&gt;0,O245&gt;0),ROUNDUP((M245*O245),2),"")</f>
        <v/>
      </c>
      <c r="Q245" s="17" t="str">
        <f>IFERROR((I245*P245),"")</f>
        <v/>
      </c>
      <c r="R245" s="220"/>
      <c r="S245" s="17" t="str">
        <f>IF(R245&lt;&gt;0,I245*R245,"")</f>
        <v/>
      </c>
      <c r="T245" s="18" t="str">
        <f>IFERROR((SUM(L245,Q245,S245)/I245),"")</f>
        <v/>
      </c>
      <c r="U245" s="17" t="str">
        <f>IFERROR(T245*I245,"")</f>
        <v/>
      </c>
      <c r="V245" s="236"/>
      <c r="W245" s="236"/>
      <c r="X245" s="236"/>
    </row>
    <row r="246" spans="2:25">
      <c r="B246" s="11"/>
      <c r="C246" s="60"/>
      <c r="D246" s="59"/>
      <c r="E246" s="13"/>
      <c r="F246" s="5"/>
      <c r="G246" s="12"/>
      <c r="H246" s="139"/>
      <c r="I246" s="170"/>
      <c r="J246" s="6"/>
      <c r="K246" s="203"/>
      <c r="L246" s="9" t="str">
        <f t="shared" ref="L246" si="231">IF(K246&lt;&gt;0,(I246*K246),"")</f>
        <v/>
      </c>
      <c r="M246" s="170"/>
      <c r="N246" s="194" t="str">
        <f t="shared" ref="N246" si="232">IF(M246&lt;&gt;0,ROUNDUP(I246*M246,2),"")</f>
        <v/>
      </c>
      <c r="O246" s="217"/>
      <c r="P246" s="10" t="str">
        <f t="shared" ref="P246" si="233">IF(OR(M246&lt;&gt;0,O246&gt;0),ROUNDUP((M246*O246),2),"")</f>
        <v/>
      </c>
      <c r="Q246" s="17" t="str">
        <f t="shared" ref="Q246" si="234">IFERROR((I246*P246),"")</f>
        <v/>
      </c>
      <c r="R246" s="220"/>
      <c r="S246" s="17" t="str">
        <f t="shared" ref="S246" si="235">IF(R246&lt;&gt;0,I246*R246,"")</f>
        <v/>
      </c>
      <c r="T246" s="18" t="str">
        <f t="shared" ref="T246" si="236">IFERROR((SUM(L246,Q246,S246)/I246),"")</f>
        <v/>
      </c>
      <c r="U246" s="17" t="str">
        <f t="shared" ref="U246" si="237">IFERROR(T246*I246,"")</f>
        <v/>
      </c>
      <c r="V246" s="236"/>
      <c r="W246" s="236"/>
      <c r="X246" s="236"/>
    </row>
    <row r="247" spans="2:25">
      <c r="B247" s="11"/>
      <c r="C247" s="60"/>
      <c r="D247" s="59"/>
      <c r="E247" s="13"/>
      <c r="F247" s="5"/>
      <c r="G247" s="12"/>
      <c r="H247" s="139"/>
      <c r="I247" s="170"/>
      <c r="J247" s="6"/>
      <c r="K247" s="203"/>
      <c r="L247" s="9" t="str">
        <f t="shared" ref="L247:L254" si="238">IF(K247&lt;&gt;0,(I247*K247),"")</f>
        <v/>
      </c>
      <c r="M247" s="170"/>
      <c r="N247" s="194" t="str">
        <f t="shared" ref="N247:N254" si="239">IF(M247&lt;&gt;0,ROUNDUP(I247*M247,2),"")</f>
        <v/>
      </c>
      <c r="O247" s="217"/>
      <c r="P247" s="10" t="str">
        <f t="shared" ref="P247:P254" si="240">IF(OR(M247&lt;&gt;0,O247&gt;0),ROUNDUP((M247*O247),2),"")</f>
        <v/>
      </c>
      <c r="Q247" s="17" t="str">
        <f t="shared" ref="Q247:Q254" si="241">IFERROR((I247*P247),"")</f>
        <v/>
      </c>
      <c r="R247" s="220"/>
      <c r="S247" s="17" t="str">
        <f t="shared" ref="S247:S254" si="242">IF(R247&lt;&gt;0,I247*R247,"")</f>
        <v/>
      </c>
      <c r="T247" s="18" t="str">
        <f t="shared" ref="T247:T254" si="243">IFERROR((SUM(L247,Q247,S247)/I247),"")</f>
        <v/>
      </c>
      <c r="U247" s="17" t="str">
        <f t="shared" ref="U247:U254" si="244">IFERROR(T247*I247,"")</f>
        <v/>
      </c>
      <c r="V247" s="236"/>
      <c r="W247" s="236"/>
      <c r="X247" s="236"/>
    </row>
    <row r="248" spans="2:25">
      <c r="B248" s="11"/>
      <c r="C248" s="60"/>
      <c r="D248" s="59"/>
      <c r="E248" s="13"/>
      <c r="F248" s="5"/>
      <c r="G248" s="12"/>
      <c r="H248" s="139"/>
      <c r="I248" s="170"/>
      <c r="J248" s="6"/>
      <c r="K248" s="203"/>
      <c r="L248" s="9" t="str">
        <f t="shared" si="238"/>
        <v/>
      </c>
      <c r="M248" s="170"/>
      <c r="N248" s="194" t="str">
        <f t="shared" si="239"/>
        <v/>
      </c>
      <c r="O248" s="217"/>
      <c r="P248" s="10" t="str">
        <f t="shared" si="240"/>
        <v/>
      </c>
      <c r="Q248" s="17" t="str">
        <f t="shared" si="241"/>
        <v/>
      </c>
      <c r="R248" s="220"/>
      <c r="S248" s="17" t="str">
        <f t="shared" si="242"/>
        <v/>
      </c>
      <c r="T248" s="18" t="str">
        <f t="shared" si="243"/>
        <v/>
      </c>
      <c r="U248" s="17" t="str">
        <f t="shared" si="244"/>
        <v/>
      </c>
      <c r="V248" s="236"/>
      <c r="W248" s="236"/>
      <c r="X248" s="236"/>
    </row>
    <row r="249" spans="2:25">
      <c r="B249" s="11"/>
      <c r="C249" s="60"/>
      <c r="D249" s="59"/>
      <c r="E249" s="13"/>
      <c r="F249" s="5"/>
      <c r="G249" s="12"/>
      <c r="H249" s="139"/>
      <c r="I249" s="170"/>
      <c r="J249" s="6"/>
      <c r="K249" s="203"/>
      <c r="L249" s="9" t="str">
        <f t="shared" si="238"/>
        <v/>
      </c>
      <c r="M249" s="170"/>
      <c r="N249" s="194" t="str">
        <f t="shared" si="239"/>
        <v/>
      </c>
      <c r="O249" s="217"/>
      <c r="P249" s="10" t="str">
        <f t="shared" si="240"/>
        <v/>
      </c>
      <c r="Q249" s="17" t="str">
        <f t="shared" si="241"/>
        <v/>
      </c>
      <c r="R249" s="220"/>
      <c r="S249" s="17" t="str">
        <f t="shared" si="242"/>
        <v/>
      </c>
      <c r="T249" s="18" t="str">
        <f t="shared" si="243"/>
        <v/>
      </c>
      <c r="U249" s="17" t="str">
        <f t="shared" si="244"/>
        <v/>
      </c>
      <c r="V249" s="236"/>
      <c r="W249" s="236"/>
      <c r="X249" s="236"/>
      <c r="Y249" s="142"/>
    </row>
    <row r="250" spans="2:25">
      <c r="B250" s="11"/>
      <c r="C250" s="60"/>
      <c r="D250" s="59"/>
      <c r="E250" s="13"/>
      <c r="F250" s="5"/>
      <c r="G250" s="12"/>
      <c r="H250" s="139"/>
      <c r="I250" s="170"/>
      <c r="J250" s="6"/>
      <c r="K250" s="203"/>
      <c r="L250" s="9" t="str">
        <f t="shared" si="238"/>
        <v/>
      </c>
      <c r="M250" s="170"/>
      <c r="N250" s="194" t="str">
        <f t="shared" si="239"/>
        <v/>
      </c>
      <c r="O250" s="217"/>
      <c r="P250" s="10" t="str">
        <f t="shared" si="240"/>
        <v/>
      </c>
      <c r="Q250" s="17" t="str">
        <f t="shared" si="241"/>
        <v/>
      </c>
      <c r="R250" s="220"/>
      <c r="S250" s="17" t="str">
        <f t="shared" si="242"/>
        <v/>
      </c>
      <c r="T250" s="18" t="str">
        <f t="shared" si="243"/>
        <v/>
      </c>
      <c r="U250" s="17" t="str">
        <f t="shared" si="244"/>
        <v/>
      </c>
      <c r="V250" s="236"/>
      <c r="W250" s="236"/>
      <c r="X250" s="236"/>
      <c r="Y250" s="142"/>
    </row>
    <row r="251" spans="2:25">
      <c r="B251" s="11"/>
      <c r="C251" s="60"/>
      <c r="D251" s="59"/>
      <c r="E251" s="13"/>
      <c r="F251" s="5"/>
      <c r="G251" s="12"/>
      <c r="H251" s="139"/>
      <c r="I251" s="170"/>
      <c r="J251" s="6"/>
      <c r="K251" s="203"/>
      <c r="L251" s="9" t="str">
        <f t="shared" si="238"/>
        <v/>
      </c>
      <c r="M251" s="170"/>
      <c r="N251" s="194" t="str">
        <f t="shared" si="239"/>
        <v/>
      </c>
      <c r="O251" s="217"/>
      <c r="P251" s="10" t="str">
        <f t="shared" si="240"/>
        <v/>
      </c>
      <c r="Q251" s="17" t="str">
        <f t="shared" si="241"/>
        <v/>
      </c>
      <c r="R251" s="220"/>
      <c r="S251" s="17" t="str">
        <f t="shared" si="242"/>
        <v/>
      </c>
      <c r="T251" s="18" t="str">
        <f t="shared" si="243"/>
        <v/>
      </c>
      <c r="U251" s="17" t="str">
        <f t="shared" si="244"/>
        <v/>
      </c>
      <c r="V251" s="236"/>
      <c r="W251" s="236"/>
      <c r="X251" s="236"/>
      <c r="Y251" s="142"/>
    </row>
    <row r="252" spans="2:25">
      <c r="B252" s="11"/>
      <c r="C252" s="60"/>
      <c r="D252" s="59"/>
      <c r="E252" s="13"/>
      <c r="F252" s="5"/>
      <c r="G252" s="12"/>
      <c r="H252" s="139"/>
      <c r="I252" s="170"/>
      <c r="J252" s="6"/>
      <c r="K252" s="203"/>
      <c r="L252" s="9" t="str">
        <f t="shared" si="238"/>
        <v/>
      </c>
      <c r="M252" s="170"/>
      <c r="N252" s="194" t="str">
        <f t="shared" si="239"/>
        <v/>
      </c>
      <c r="O252" s="217"/>
      <c r="P252" s="10" t="str">
        <f t="shared" si="240"/>
        <v/>
      </c>
      <c r="Q252" s="17" t="str">
        <f t="shared" si="241"/>
        <v/>
      </c>
      <c r="R252" s="220"/>
      <c r="S252" s="17" t="str">
        <f t="shared" si="242"/>
        <v/>
      </c>
      <c r="T252" s="18" t="str">
        <f t="shared" si="243"/>
        <v/>
      </c>
      <c r="U252" s="17" t="str">
        <f t="shared" si="244"/>
        <v/>
      </c>
      <c r="V252" s="236"/>
      <c r="W252" s="236"/>
      <c r="X252" s="236"/>
      <c r="Y252" s="142"/>
    </row>
    <row r="253" spans="2:25">
      <c r="B253" s="11"/>
      <c r="C253" s="60"/>
      <c r="D253" s="59"/>
      <c r="E253" s="13"/>
      <c r="F253" s="5"/>
      <c r="G253" s="12"/>
      <c r="H253" s="139"/>
      <c r="I253" s="170"/>
      <c r="J253" s="6"/>
      <c r="K253" s="203"/>
      <c r="L253" s="9" t="str">
        <f t="shared" si="238"/>
        <v/>
      </c>
      <c r="M253" s="170"/>
      <c r="N253" s="194" t="str">
        <f t="shared" si="239"/>
        <v/>
      </c>
      <c r="O253" s="217"/>
      <c r="P253" s="10" t="str">
        <f t="shared" si="240"/>
        <v/>
      </c>
      <c r="Q253" s="17" t="str">
        <f t="shared" si="241"/>
        <v/>
      </c>
      <c r="R253" s="220"/>
      <c r="S253" s="17" t="str">
        <f t="shared" si="242"/>
        <v/>
      </c>
      <c r="T253" s="18" t="str">
        <f t="shared" si="243"/>
        <v/>
      </c>
      <c r="U253" s="17" t="str">
        <f t="shared" si="244"/>
        <v/>
      </c>
      <c r="V253" s="236"/>
      <c r="W253" s="236"/>
      <c r="X253" s="236"/>
      <c r="Y253" s="142"/>
    </row>
    <row r="254" spans="2:25">
      <c r="B254" s="11"/>
      <c r="C254" s="60"/>
      <c r="D254" s="59"/>
      <c r="E254" s="13"/>
      <c r="F254" s="5"/>
      <c r="G254" s="12"/>
      <c r="H254" s="139"/>
      <c r="I254" s="170"/>
      <c r="J254" s="6"/>
      <c r="K254" s="203"/>
      <c r="L254" s="9" t="str">
        <f t="shared" si="238"/>
        <v/>
      </c>
      <c r="M254" s="170"/>
      <c r="N254" s="194" t="str">
        <f t="shared" si="239"/>
        <v/>
      </c>
      <c r="O254" s="217"/>
      <c r="P254" s="10" t="str">
        <f t="shared" si="240"/>
        <v/>
      </c>
      <c r="Q254" s="17" t="str">
        <f t="shared" si="241"/>
        <v/>
      </c>
      <c r="R254" s="220"/>
      <c r="S254" s="17" t="str">
        <f t="shared" si="242"/>
        <v/>
      </c>
      <c r="T254" s="18" t="str">
        <f t="shared" si="243"/>
        <v/>
      </c>
      <c r="U254" s="17" t="str">
        <f t="shared" si="244"/>
        <v/>
      </c>
      <c r="V254" s="236"/>
      <c r="W254" s="236"/>
      <c r="X254" s="236"/>
      <c r="Y254" s="142"/>
    </row>
    <row r="255" spans="2:25" s="132" customFormat="1">
      <c r="B255" s="26"/>
      <c r="C255" s="20"/>
      <c r="D255" s="96" t="s">
        <v>113</v>
      </c>
      <c r="E255" s="31"/>
      <c r="F255" s="32"/>
      <c r="G255" s="32"/>
      <c r="H255" s="143"/>
      <c r="I255" s="171"/>
      <c r="J255" s="28"/>
      <c r="K255" s="204"/>
      <c r="L255" s="14"/>
      <c r="M255" s="187"/>
      <c r="N255" s="171"/>
      <c r="O255" s="218"/>
      <c r="P255" s="15"/>
      <c r="Q255" s="7"/>
      <c r="R255" s="24"/>
      <c r="S255" s="14"/>
      <c r="T255" s="23"/>
      <c r="U255" s="8"/>
      <c r="V255" s="239"/>
      <c r="W255" s="239"/>
      <c r="X255" s="239"/>
      <c r="Y255" s="104"/>
    </row>
    <row r="256" spans="2:25" s="115" customFormat="1">
      <c r="B256" s="47"/>
      <c r="C256" s="49"/>
      <c r="D256" s="50"/>
      <c r="E256" s="51" t="s">
        <v>131</v>
      </c>
      <c r="F256" s="49"/>
      <c r="G256" s="49"/>
      <c r="H256" s="25" t="s">
        <v>112</v>
      </c>
      <c r="I256" s="168"/>
      <c r="J256" s="134"/>
      <c r="K256" s="202"/>
      <c r="L256" s="136" t="str">
        <f>IF(SUM(L245:L255)&lt;&gt; 0, SUM(L245:L255), "")</f>
        <v/>
      </c>
      <c r="M256" s="186"/>
      <c r="N256" s="168"/>
      <c r="O256" s="216"/>
      <c r="P256" s="137"/>
      <c r="Q256" s="136" t="str">
        <f>IF(SUM(Q245:Q255)&lt;&gt; 0, SUM(Q245:Q255), "")</f>
        <v/>
      </c>
      <c r="R256" s="135"/>
      <c r="S256" s="136" t="str">
        <f>IF(SUM(S245:S255)&lt;&gt; 0, SUM(S245:S255), "")</f>
        <v/>
      </c>
      <c r="T256" s="138"/>
      <c r="U256" s="136" t="str">
        <f>IF(SUM(U245:U255)&lt;&gt; 0, SUM(U245:U255), "")</f>
        <v/>
      </c>
      <c r="V256" s="238"/>
      <c r="W256" s="238"/>
      <c r="X256" s="238"/>
      <c r="Y256" s="120"/>
    </row>
    <row r="257" spans="2:25" s="132" customFormat="1">
      <c r="B257" s="26"/>
      <c r="C257" s="20"/>
      <c r="D257" s="21" t="s">
        <v>132</v>
      </c>
      <c r="E257" s="22"/>
      <c r="F257" s="20"/>
      <c r="G257" s="20"/>
      <c r="H257" s="27"/>
      <c r="I257" s="171"/>
      <c r="J257" s="28"/>
      <c r="K257" s="204"/>
      <c r="L257" s="14"/>
      <c r="M257" s="187"/>
      <c r="N257" s="171"/>
      <c r="O257" s="218"/>
      <c r="P257" s="15"/>
      <c r="Q257" s="8"/>
      <c r="R257" s="23"/>
      <c r="S257" s="29"/>
      <c r="T257" s="91"/>
      <c r="U257" s="30"/>
      <c r="V257" s="240"/>
      <c r="W257" s="240"/>
      <c r="X257" s="240"/>
      <c r="Y257" s="104"/>
    </row>
    <row r="258" spans="2:25">
      <c r="B258" s="11"/>
      <c r="C258" s="60"/>
      <c r="D258" s="59"/>
      <c r="E258" s="13"/>
      <c r="F258" s="5"/>
      <c r="G258" s="12"/>
      <c r="H258" s="139"/>
      <c r="I258" s="170"/>
      <c r="J258" s="6"/>
      <c r="K258" s="203"/>
      <c r="L258" s="9" t="str">
        <f>IF(K258&lt;&gt;0,(I258*K258),"")</f>
        <v/>
      </c>
      <c r="M258" s="170"/>
      <c r="N258" s="194" t="str">
        <f>IF(M258&lt;&gt;0,ROUNDUP(I258*M258,2),"")</f>
        <v/>
      </c>
      <c r="O258" s="217"/>
      <c r="P258" s="10" t="str">
        <f>IF(OR(M258&lt;&gt;0,O258&gt;0),ROUNDUP((M258*O258),2),"")</f>
        <v/>
      </c>
      <c r="Q258" s="17" t="str">
        <f>IFERROR((I258*P258),"")</f>
        <v/>
      </c>
      <c r="R258" s="220"/>
      <c r="S258" s="17" t="str">
        <f>IF(R258&lt;&gt;0,I258*R258,"")</f>
        <v/>
      </c>
      <c r="T258" s="18" t="str">
        <f>IFERROR((SUM(L258,Q258,S258)/I258),"")</f>
        <v/>
      </c>
      <c r="U258" s="17" t="str">
        <f>IFERROR(T258*I258,"")</f>
        <v/>
      </c>
      <c r="V258" s="236"/>
      <c r="W258" s="236"/>
      <c r="X258" s="236"/>
    </row>
    <row r="259" spans="2:25">
      <c r="B259" s="11"/>
      <c r="C259" s="60"/>
      <c r="D259" s="59"/>
      <c r="E259" s="13"/>
      <c r="F259" s="5"/>
      <c r="G259" s="12"/>
      <c r="H259" s="139"/>
      <c r="I259" s="170"/>
      <c r="J259" s="6"/>
      <c r="K259" s="203"/>
      <c r="L259" s="9" t="str">
        <f t="shared" ref="L259" si="245">IF(K259&lt;&gt;0,(I259*K259),"")</f>
        <v/>
      </c>
      <c r="M259" s="170"/>
      <c r="N259" s="194" t="str">
        <f t="shared" ref="N259" si="246">IF(M259&lt;&gt;0,ROUNDUP(I259*M259,2),"")</f>
        <v/>
      </c>
      <c r="O259" s="217"/>
      <c r="P259" s="10" t="str">
        <f t="shared" ref="P259" si="247">IF(OR(M259&lt;&gt;0,O259&gt;0),ROUNDUP((M259*O259),2),"")</f>
        <v/>
      </c>
      <c r="Q259" s="17" t="str">
        <f t="shared" ref="Q259" si="248">IFERROR((I259*P259),"")</f>
        <v/>
      </c>
      <c r="R259" s="220"/>
      <c r="S259" s="17" t="str">
        <f t="shared" ref="S259" si="249">IF(R259&lt;&gt;0,I259*R259,"")</f>
        <v/>
      </c>
      <c r="T259" s="18" t="str">
        <f t="shared" ref="T259" si="250">IFERROR((SUM(L259,Q259,S259)/I259),"")</f>
        <v/>
      </c>
      <c r="U259" s="17" t="str">
        <f t="shared" ref="U259" si="251">IFERROR(T259*I259,"")</f>
        <v/>
      </c>
      <c r="V259" s="236"/>
      <c r="W259" s="236"/>
      <c r="X259" s="236"/>
    </row>
    <row r="260" spans="2:25">
      <c r="B260" s="11"/>
      <c r="C260" s="60"/>
      <c r="D260" s="59"/>
      <c r="E260" s="13"/>
      <c r="F260" s="5"/>
      <c r="G260" s="12"/>
      <c r="H260" s="139"/>
      <c r="I260" s="170"/>
      <c r="J260" s="6"/>
      <c r="K260" s="203"/>
      <c r="L260" s="9" t="str">
        <f t="shared" ref="L260:L267" si="252">IF(K260&lt;&gt;0,(I260*K260),"")</f>
        <v/>
      </c>
      <c r="M260" s="170"/>
      <c r="N260" s="194" t="str">
        <f t="shared" ref="N260:N267" si="253">IF(M260&lt;&gt;0,ROUNDUP(I260*M260,2),"")</f>
        <v/>
      </c>
      <c r="O260" s="217"/>
      <c r="P260" s="10" t="str">
        <f t="shared" ref="P260:P267" si="254">IF(OR(M260&lt;&gt;0,O260&gt;0),ROUNDUP((M260*O260),2),"")</f>
        <v/>
      </c>
      <c r="Q260" s="17" t="str">
        <f t="shared" ref="Q260:Q267" si="255">IFERROR((I260*P260),"")</f>
        <v/>
      </c>
      <c r="R260" s="220"/>
      <c r="S260" s="17" t="str">
        <f t="shared" ref="S260:S267" si="256">IF(R260&lt;&gt;0,I260*R260,"")</f>
        <v/>
      </c>
      <c r="T260" s="18" t="str">
        <f t="shared" ref="T260:T267" si="257">IFERROR((SUM(L260,Q260,S260)/I260),"")</f>
        <v/>
      </c>
      <c r="U260" s="17" t="str">
        <f t="shared" ref="U260:U267" si="258">IFERROR(T260*I260,"")</f>
        <v/>
      </c>
      <c r="V260" s="236"/>
      <c r="W260" s="236"/>
      <c r="X260" s="236"/>
    </row>
    <row r="261" spans="2:25">
      <c r="B261" s="11"/>
      <c r="C261" s="60"/>
      <c r="D261" s="59"/>
      <c r="E261" s="13"/>
      <c r="F261" s="5"/>
      <c r="G261" s="12"/>
      <c r="H261" s="139"/>
      <c r="I261" s="170"/>
      <c r="J261" s="6"/>
      <c r="K261" s="203"/>
      <c r="L261" s="9" t="str">
        <f t="shared" si="252"/>
        <v/>
      </c>
      <c r="M261" s="170"/>
      <c r="N261" s="194" t="str">
        <f t="shared" si="253"/>
        <v/>
      </c>
      <c r="O261" s="217"/>
      <c r="P261" s="10" t="str">
        <f t="shared" si="254"/>
        <v/>
      </c>
      <c r="Q261" s="17" t="str">
        <f t="shared" si="255"/>
        <v/>
      </c>
      <c r="R261" s="220"/>
      <c r="S261" s="17" t="str">
        <f t="shared" si="256"/>
        <v/>
      </c>
      <c r="T261" s="18" t="str">
        <f t="shared" si="257"/>
        <v/>
      </c>
      <c r="U261" s="17" t="str">
        <f t="shared" si="258"/>
        <v/>
      </c>
      <c r="V261" s="236"/>
      <c r="W261" s="236"/>
      <c r="X261" s="236"/>
    </row>
    <row r="262" spans="2:25">
      <c r="B262" s="11"/>
      <c r="C262" s="60"/>
      <c r="D262" s="59"/>
      <c r="E262" s="13"/>
      <c r="F262" s="5"/>
      <c r="G262" s="12"/>
      <c r="H262" s="139"/>
      <c r="I262" s="170"/>
      <c r="J262" s="6"/>
      <c r="K262" s="203"/>
      <c r="L262" s="9" t="str">
        <f t="shared" si="252"/>
        <v/>
      </c>
      <c r="M262" s="170"/>
      <c r="N262" s="194" t="str">
        <f t="shared" si="253"/>
        <v/>
      </c>
      <c r="O262" s="217"/>
      <c r="P262" s="10" t="str">
        <f t="shared" si="254"/>
        <v/>
      </c>
      <c r="Q262" s="17" t="str">
        <f t="shared" si="255"/>
        <v/>
      </c>
      <c r="R262" s="220"/>
      <c r="S262" s="17" t="str">
        <f t="shared" si="256"/>
        <v/>
      </c>
      <c r="T262" s="18" t="str">
        <f t="shared" si="257"/>
        <v/>
      </c>
      <c r="U262" s="17" t="str">
        <f t="shared" si="258"/>
        <v/>
      </c>
      <c r="V262" s="236"/>
      <c r="W262" s="236"/>
      <c r="X262" s="236"/>
      <c r="Y262" s="142"/>
    </row>
    <row r="263" spans="2:25">
      <c r="B263" s="11"/>
      <c r="C263" s="60"/>
      <c r="D263" s="59"/>
      <c r="E263" s="13"/>
      <c r="F263" s="5"/>
      <c r="G263" s="12"/>
      <c r="H263" s="139"/>
      <c r="I263" s="170"/>
      <c r="J263" s="6"/>
      <c r="K263" s="203"/>
      <c r="L263" s="9" t="str">
        <f t="shared" si="252"/>
        <v/>
      </c>
      <c r="M263" s="170"/>
      <c r="N263" s="194" t="str">
        <f t="shared" si="253"/>
        <v/>
      </c>
      <c r="O263" s="217"/>
      <c r="P263" s="10" t="str">
        <f t="shared" si="254"/>
        <v/>
      </c>
      <c r="Q263" s="17" t="str">
        <f t="shared" si="255"/>
        <v/>
      </c>
      <c r="R263" s="220"/>
      <c r="S263" s="17" t="str">
        <f t="shared" si="256"/>
        <v/>
      </c>
      <c r="T263" s="18" t="str">
        <f t="shared" si="257"/>
        <v/>
      </c>
      <c r="U263" s="17" t="str">
        <f t="shared" si="258"/>
        <v/>
      </c>
      <c r="V263" s="236"/>
      <c r="W263" s="236"/>
      <c r="X263" s="236"/>
      <c r="Y263" s="142"/>
    </row>
    <row r="264" spans="2:25">
      <c r="B264" s="11"/>
      <c r="C264" s="60"/>
      <c r="D264" s="59"/>
      <c r="E264" s="13"/>
      <c r="F264" s="5"/>
      <c r="G264" s="12"/>
      <c r="H264" s="139"/>
      <c r="I264" s="170"/>
      <c r="J264" s="6"/>
      <c r="K264" s="203"/>
      <c r="L264" s="9" t="str">
        <f t="shared" si="252"/>
        <v/>
      </c>
      <c r="M264" s="170"/>
      <c r="N264" s="194" t="str">
        <f t="shared" si="253"/>
        <v/>
      </c>
      <c r="O264" s="217"/>
      <c r="P264" s="10" t="str">
        <f t="shared" si="254"/>
        <v/>
      </c>
      <c r="Q264" s="17" t="str">
        <f t="shared" si="255"/>
        <v/>
      </c>
      <c r="R264" s="220"/>
      <c r="S264" s="17" t="str">
        <f t="shared" si="256"/>
        <v/>
      </c>
      <c r="T264" s="18" t="str">
        <f t="shared" si="257"/>
        <v/>
      </c>
      <c r="U264" s="17" t="str">
        <f t="shared" si="258"/>
        <v/>
      </c>
      <c r="V264" s="236"/>
      <c r="W264" s="236"/>
      <c r="X264" s="236"/>
      <c r="Y264" s="142"/>
    </row>
    <row r="265" spans="2:25">
      <c r="B265" s="11"/>
      <c r="C265" s="60"/>
      <c r="D265" s="59"/>
      <c r="E265" s="13"/>
      <c r="F265" s="5"/>
      <c r="G265" s="12"/>
      <c r="H265" s="139"/>
      <c r="I265" s="170"/>
      <c r="J265" s="6"/>
      <c r="K265" s="203"/>
      <c r="L265" s="9" t="str">
        <f t="shared" si="252"/>
        <v/>
      </c>
      <c r="M265" s="170"/>
      <c r="N265" s="194" t="str">
        <f t="shared" si="253"/>
        <v/>
      </c>
      <c r="O265" s="217"/>
      <c r="P265" s="10" t="str">
        <f t="shared" si="254"/>
        <v/>
      </c>
      <c r="Q265" s="17" t="str">
        <f t="shared" si="255"/>
        <v/>
      </c>
      <c r="R265" s="220"/>
      <c r="S265" s="17" t="str">
        <f t="shared" si="256"/>
        <v/>
      </c>
      <c r="T265" s="18" t="str">
        <f t="shared" si="257"/>
        <v/>
      </c>
      <c r="U265" s="17" t="str">
        <f t="shared" si="258"/>
        <v/>
      </c>
      <c r="V265" s="236"/>
      <c r="W265" s="236"/>
      <c r="X265" s="236"/>
      <c r="Y265" s="142"/>
    </row>
    <row r="266" spans="2:25">
      <c r="B266" s="11"/>
      <c r="C266" s="60"/>
      <c r="D266" s="59"/>
      <c r="E266" s="13"/>
      <c r="F266" s="5"/>
      <c r="G266" s="12"/>
      <c r="H266" s="139"/>
      <c r="I266" s="170"/>
      <c r="J266" s="6"/>
      <c r="K266" s="203"/>
      <c r="L266" s="9" t="str">
        <f t="shared" si="252"/>
        <v/>
      </c>
      <c r="M266" s="170"/>
      <c r="N266" s="194" t="str">
        <f t="shared" si="253"/>
        <v/>
      </c>
      <c r="O266" s="217"/>
      <c r="P266" s="10" t="str">
        <f t="shared" si="254"/>
        <v/>
      </c>
      <c r="Q266" s="17" t="str">
        <f t="shared" si="255"/>
        <v/>
      </c>
      <c r="R266" s="220"/>
      <c r="S266" s="17" t="str">
        <f t="shared" si="256"/>
        <v/>
      </c>
      <c r="T266" s="18" t="str">
        <f t="shared" si="257"/>
        <v/>
      </c>
      <c r="U266" s="17" t="str">
        <f t="shared" si="258"/>
        <v/>
      </c>
      <c r="V266" s="236"/>
      <c r="W266" s="236"/>
      <c r="X266" s="236"/>
      <c r="Y266" s="142"/>
    </row>
    <row r="267" spans="2:25">
      <c r="B267" s="11"/>
      <c r="C267" s="60"/>
      <c r="D267" s="59"/>
      <c r="E267" s="13"/>
      <c r="F267" s="5"/>
      <c r="G267" s="12"/>
      <c r="H267" s="139"/>
      <c r="I267" s="170"/>
      <c r="J267" s="6"/>
      <c r="K267" s="203"/>
      <c r="L267" s="9" t="str">
        <f t="shared" si="252"/>
        <v/>
      </c>
      <c r="M267" s="170"/>
      <c r="N267" s="194" t="str">
        <f t="shared" si="253"/>
        <v/>
      </c>
      <c r="O267" s="217"/>
      <c r="P267" s="10" t="str">
        <f t="shared" si="254"/>
        <v/>
      </c>
      <c r="Q267" s="17" t="str">
        <f t="shared" si="255"/>
        <v/>
      </c>
      <c r="R267" s="220"/>
      <c r="S267" s="17" t="str">
        <f t="shared" si="256"/>
        <v/>
      </c>
      <c r="T267" s="18" t="str">
        <f t="shared" si="257"/>
        <v/>
      </c>
      <c r="U267" s="17" t="str">
        <f t="shared" si="258"/>
        <v/>
      </c>
      <c r="V267" s="236"/>
      <c r="W267" s="236"/>
      <c r="X267" s="236"/>
      <c r="Y267" s="142"/>
    </row>
    <row r="268" spans="2:25" s="132" customFormat="1">
      <c r="B268" s="26"/>
      <c r="C268" s="20"/>
      <c r="D268" s="96" t="s">
        <v>113</v>
      </c>
      <c r="E268" s="31"/>
      <c r="F268" s="32"/>
      <c r="G268" s="32"/>
      <c r="H268" s="143"/>
      <c r="I268" s="171"/>
      <c r="J268" s="28"/>
      <c r="K268" s="204"/>
      <c r="L268" s="14"/>
      <c r="M268" s="187"/>
      <c r="N268" s="171"/>
      <c r="O268" s="218"/>
      <c r="P268" s="15"/>
      <c r="Q268" s="7"/>
      <c r="R268" s="24"/>
      <c r="S268" s="14"/>
      <c r="T268" s="23"/>
      <c r="U268" s="8"/>
      <c r="V268" s="239"/>
      <c r="W268" s="239"/>
      <c r="X268" s="239"/>
      <c r="Y268" s="104"/>
    </row>
    <row r="269" spans="2:25" s="115" customFormat="1">
      <c r="B269" s="47"/>
      <c r="C269" s="49"/>
      <c r="D269" s="50"/>
      <c r="E269" s="51" t="s">
        <v>132</v>
      </c>
      <c r="F269" s="49"/>
      <c r="G269" s="49"/>
      <c r="H269" s="25" t="s">
        <v>112</v>
      </c>
      <c r="I269" s="168"/>
      <c r="J269" s="134"/>
      <c r="K269" s="202"/>
      <c r="L269" s="136" t="str">
        <f>IF(SUM(L258:L268)&lt;&gt; 0, SUM(L258:L268), "")</f>
        <v/>
      </c>
      <c r="M269" s="186"/>
      <c r="N269" s="168"/>
      <c r="O269" s="216"/>
      <c r="P269" s="137"/>
      <c r="Q269" s="136" t="str">
        <f>IF(SUM(Q258:Q268)&lt;&gt; 0, SUM(Q258:Q268), "")</f>
        <v/>
      </c>
      <c r="R269" s="135"/>
      <c r="S269" s="136" t="str">
        <f>IF(SUM(S258:S268)&lt;&gt; 0, SUM(S258:S268), "")</f>
        <v/>
      </c>
      <c r="T269" s="138"/>
      <c r="U269" s="136" t="str">
        <f>IF(SUM(U258:U268)&lt;&gt; 0, SUM(U258:U268), "")</f>
        <v/>
      </c>
      <c r="V269" s="238"/>
      <c r="W269" s="238"/>
      <c r="X269" s="238"/>
      <c r="Y269" s="120"/>
    </row>
    <row r="270" spans="2:25" s="132" customFormat="1">
      <c r="B270" s="26"/>
      <c r="C270" s="20"/>
      <c r="D270" s="21" t="s">
        <v>133</v>
      </c>
      <c r="E270" s="22"/>
      <c r="F270" s="20"/>
      <c r="G270" s="20"/>
      <c r="H270" s="27"/>
      <c r="I270" s="171"/>
      <c r="J270" s="28"/>
      <c r="K270" s="204"/>
      <c r="L270" s="14"/>
      <c r="M270" s="187"/>
      <c r="N270" s="171"/>
      <c r="O270" s="218"/>
      <c r="P270" s="15"/>
      <c r="Q270" s="8"/>
      <c r="R270" s="23"/>
      <c r="S270" s="29"/>
      <c r="T270" s="91"/>
      <c r="U270" s="30"/>
      <c r="V270" s="240"/>
      <c r="W270" s="240"/>
      <c r="X270" s="240"/>
      <c r="Y270" s="104"/>
    </row>
    <row r="271" spans="2:25">
      <c r="B271" s="11"/>
      <c r="C271" s="60"/>
      <c r="D271" s="59"/>
      <c r="E271" s="13"/>
      <c r="F271" s="5"/>
      <c r="G271" s="12"/>
      <c r="H271" s="139"/>
      <c r="I271" s="170"/>
      <c r="J271" s="6"/>
      <c r="K271" s="203"/>
      <c r="L271" s="9" t="str">
        <f>IF(K271&lt;&gt;0,(I271*K271),"")</f>
        <v/>
      </c>
      <c r="M271" s="170"/>
      <c r="N271" s="194" t="str">
        <f>IF(M271&lt;&gt;0,ROUNDUP(I271*M271,2),"")</f>
        <v/>
      </c>
      <c r="O271" s="217"/>
      <c r="P271" s="10" t="str">
        <f>IF(OR(M271&lt;&gt;0,O271&gt;0),ROUNDUP((M271*O271),2),"")</f>
        <v/>
      </c>
      <c r="Q271" s="17" t="str">
        <f>IFERROR((I271*P271),"")</f>
        <v/>
      </c>
      <c r="R271" s="220"/>
      <c r="S271" s="17" t="str">
        <f>IF(R271&lt;&gt;0,I271*R271,"")</f>
        <v/>
      </c>
      <c r="T271" s="18" t="str">
        <f>IFERROR((SUM(L271,Q271,S271)/I271),"")</f>
        <v/>
      </c>
      <c r="U271" s="17" t="str">
        <f>IFERROR(T271*I271,"")</f>
        <v/>
      </c>
      <c r="V271" s="236"/>
      <c r="W271" s="236"/>
      <c r="X271" s="236"/>
    </row>
    <row r="272" spans="2:25">
      <c r="B272" s="11"/>
      <c r="C272" s="60"/>
      <c r="D272" s="59"/>
      <c r="E272" s="13"/>
      <c r="F272" s="5"/>
      <c r="G272" s="12"/>
      <c r="H272" s="139"/>
      <c r="I272" s="170"/>
      <c r="J272" s="6"/>
      <c r="K272" s="203"/>
      <c r="L272" s="9" t="str">
        <f t="shared" ref="L272" si="259">IF(K272&lt;&gt;0,(I272*K272),"")</f>
        <v/>
      </c>
      <c r="M272" s="170"/>
      <c r="N272" s="194" t="str">
        <f t="shared" ref="N272" si="260">IF(M272&lt;&gt;0,ROUNDUP(I272*M272,2),"")</f>
        <v/>
      </c>
      <c r="O272" s="217"/>
      <c r="P272" s="10" t="str">
        <f t="shared" ref="P272" si="261">IF(OR(M272&lt;&gt;0,O272&gt;0),ROUNDUP((M272*O272),2),"")</f>
        <v/>
      </c>
      <c r="Q272" s="17" t="str">
        <f t="shared" ref="Q272" si="262">IFERROR((I272*P272),"")</f>
        <v/>
      </c>
      <c r="R272" s="220"/>
      <c r="S272" s="17" t="str">
        <f t="shared" ref="S272" si="263">IF(R272&lt;&gt;0,I272*R272,"")</f>
        <v/>
      </c>
      <c r="T272" s="18" t="str">
        <f t="shared" ref="T272" si="264">IFERROR((SUM(L272,Q272,S272)/I272),"")</f>
        <v/>
      </c>
      <c r="U272" s="17" t="str">
        <f t="shared" ref="U272" si="265">IFERROR(T272*I272,"")</f>
        <v/>
      </c>
      <c r="V272" s="236"/>
      <c r="W272" s="236"/>
      <c r="X272" s="236"/>
    </row>
    <row r="273" spans="2:25">
      <c r="B273" s="11"/>
      <c r="C273" s="60"/>
      <c r="D273" s="59"/>
      <c r="E273" s="13"/>
      <c r="F273" s="5"/>
      <c r="G273" s="12"/>
      <c r="H273" s="139"/>
      <c r="I273" s="170"/>
      <c r="J273" s="6"/>
      <c r="K273" s="203"/>
      <c r="L273" s="9" t="str">
        <f t="shared" ref="L273:L280" si="266">IF(K273&lt;&gt;0,(I273*K273),"")</f>
        <v/>
      </c>
      <c r="M273" s="170"/>
      <c r="N273" s="194" t="str">
        <f t="shared" ref="N273:N280" si="267">IF(M273&lt;&gt;0,ROUNDUP(I273*M273,2),"")</f>
        <v/>
      </c>
      <c r="O273" s="217"/>
      <c r="P273" s="10" t="str">
        <f t="shared" ref="P273:P280" si="268">IF(OR(M273&lt;&gt;0,O273&gt;0),ROUNDUP((M273*O273),2),"")</f>
        <v/>
      </c>
      <c r="Q273" s="17" t="str">
        <f t="shared" ref="Q273:Q280" si="269">IFERROR((I273*P273),"")</f>
        <v/>
      </c>
      <c r="R273" s="220"/>
      <c r="S273" s="17" t="str">
        <f t="shared" ref="S273:S280" si="270">IF(R273&lt;&gt;0,I273*R273,"")</f>
        <v/>
      </c>
      <c r="T273" s="18" t="str">
        <f t="shared" ref="T273:T280" si="271">IFERROR((SUM(L273,Q273,S273)/I273),"")</f>
        <v/>
      </c>
      <c r="U273" s="17" t="str">
        <f t="shared" ref="U273:U280" si="272">IFERROR(T273*I273,"")</f>
        <v/>
      </c>
      <c r="V273" s="236"/>
      <c r="W273" s="236"/>
      <c r="X273" s="236"/>
    </row>
    <row r="274" spans="2:25">
      <c r="B274" s="11"/>
      <c r="C274" s="60"/>
      <c r="D274" s="59"/>
      <c r="E274" s="13"/>
      <c r="F274" s="5"/>
      <c r="G274" s="12"/>
      <c r="H274" s="139"/>
      <c r="I274" s="170"/>
      <c r="J274" s="6"/>
      <c r="K274" s="203"/>
      <c r="L274" s="9" t="str">
        <f t="shared" si="266"/>
        <v/>
      </c>
      <c r="M274" s="170"/>
      <c r="N274" s="194" t="str">
        <f t="shared" si="267"/>
        <v/>
      </c>
      <c r="O274" s="217"/>
      <c r="P274" s="10" t="str">
        <f t="shared" si="268"/>
        <v/>
      </c>
      <c r="Q274" s="17" t="str">
        <f t="shared" si="269"/>
        <v/>
      </c>
      <c r="R274" s="220"/>
      <c r="S274" s="17" t="str">
        <f t="shared" si="270"/>
        <v/>
      </c>
      <c r="T274" s="18" t="str">
        <f t="shared" si="271"/>
        <v/>
      </c>
      <c r="U274" s="17" t="str">
        <f t="shared" si="272"/>
        <v/>
      </c>
      <c r="V274" s="236"/>
      <c r="W274" s="236"/>
      <c r="X274" s="236"/>
    </row>
    <row r="275" spans="2:25">
      <c r="B275" s="11"/>
      <c r="C275" s="60"/>
      <c r="D275" s="59"/>
      <c r="E275" s="13"/>
      <c r="F275" s="5"/>
      <c r="G275" s="12"/>
      <c r="H275" s="139"/>
      <c r="I275" s="170"/>
      <c r="J275" s="6"/>
      <c r="K275" s="203"/>
      <c r="L275" s="9" t="str">
        <f t="shared" si="266"/>
        <v/>
      </c>
      <c r="M275" s="170"/>
      <c r="N275" s="194" t="str">
        <f t="shared" si="267"/>
        <v/>
      </c>
      <c r="O275" s="217"/>
      <c r="P275" s="10" t="str">
        <f t="shared" si="268"/>
        <v/>
      </c>
      <c r="Q275" s="17" t="str">
        <f t="shared" si="269"/>
        <v/>
      </c>
      <c r="R275" s="220"/>
      <c r="S275" s="17" t="str">
        <f t="shared" si="270"/>
        <v/>
      </c>
      <c r="T275" s="18" t="str">
        <f t="shared" si="271"/>
        <v/>
      </c>
      <c r="U275" s="17" t="str">
        <f t="shared" si="272"/>
        <v/>
      </c>
      <c r="V275" s="236"/>
      <c r="W275" s="236"/>
      <c r="X275" s="236"/>
      <c r="Y275" s="142"/>
    </row>
    <row r="276" spans="2:25">
      <c r="B276" s="11"/>
      <c r="C276" s="60"/>
      <c r="D276" s="59"/>
      <c r="E276" s="13"/>
      <c r="F276" s="5"/>
      <c r="G276" s="12"/>
      <c r="H276" s="139"/>
      <c r="I276" s="170"/>
      <c r="J276" s="6"/>
      <c r="K276" s="203"/>
      <c r="L276" s="9" t="str">
        <f t="shared" si="266"/>
        <v/>
      </c>
      <c r="M276" s="170"/>
      <c r="N276" s="194" t="str">
        <f t="shared" si="267"/>
        <v/>
      </c>
      <c r="O276" s="217"/>
      <c r="P276" s="10" t="str">
        <f t="shared" si="268"/>
        <v/>
      </c>
      <c r="Q276" s="17" t="str">
        <f t="shared" si="269"/>
        <v/>
      </c>
      <c r="R276" s="220"/>
      <c r="S276" s="17" t="str">
        <f t="shared" si="270"/>
        <v/>
      </c>
      <c r="T276" s="18" t="str">
        <f t="shared" si="271"/>
        <v/>
      </c>
      <c r="U276" s="17" t="str">
        <f t="shared" si="272"/>
        <v/>
      </c>
      <c r="V276" s="236"/>
      <c r="W276" s="236"/>
      <c r="X276" s="236"/>
      <c r="Y276" s="142"/>
    </row>
    <row r="277" spans="2:25">
      <c r="B277" s="11"/>
      <c r="C277" s="60"/>
      <c r="D277" s="59"/>
      <c r="E277" s="13"/>
      <c r="F277" s="5"/>
      <c r="G277" s="12"/>
      <c r="H277" s="139"/>
      <c r="I277" s="170"/>
      <c r="J277" s="6"/>
      <c r="K277" s="203"/>
      <c r="L277" s="9" t="str">
        <f t="shared" si="266"/>
        <v/>
      </c>
      <c r="M277" s="170"/>
      <c r="N277" s="194" t="str">
        <f t="shared" si="267"/>
        <v/>
      </c>
      <c r="O277" s="217"/>
      <c r="P277" s="10" t="str">
        <f t="shared" si="268"/>
        <v/>
      </c>
      <c r="Q277" s="17" t="str">
        <f t="shared" si="269"/>
        <v/>
      </c>
      <c r="R277" s="220"/>
      <c r="S277" s="17" t="str">
        <f t="shared" si="270"/>
        <v/>
      </c>
      <c r="T277" s="18" t="str">
        <f t="shared" si="271"/>
        <v/>
      </c>
      <c r="U277" s="17" t="str">
        <f t="shared" si="272"/>
        <v/>
      </c>
      <c r="V277" s="236"/>
      <c r="W277" s="236"/>
      <c r="X277" s="236"/>
      <c r="Y277" s="142"/>
    </row>
    <row r="278" spans="2:25">
      <c r="B278" s="11"/>
      <c r="C278" s="60"/>
      <c r="D278" s="59"/>
      <c r="E278" s="13"/>
      <c r="F278" s="5"/>
      <c r="G278" s="12"/>
      <c r="H278" s="139"/>
      <c r="I278" s="170"/>
      <c r="J278" s="6"/>
      <c r="K278" s="203"/>
      <c r="L278" s="9" t="str">
        <f t="shared" si="266"/>
        <v/>
      </c>
      <c r="M278" s="170"/>
      <c r="N278" s="194" t="str">
        <f t="shared" si="267"/>
        <v/>
      </c>
      <c r="O278" s="217"/>
      <c r="P278" s="10" t="str">
        <f t="shared" si="268"/>
        <v/>
      </c>
      <c r="Q278" s="17" t="str">
        <f t="shared" si="269"/>
        <v/>
      </c>
      <c r="R278" s="220"/>
      <c r="S278" s="17" t="str">
        <f t="shared" si="270"/>
        <v/>
      </c>
      <c r="T278" s="18" t="str">
        <f t="shared" si="271"/>
        <v/>
      </c>
      <c r="U278" s="17" t="str">
        <f t="shared" si="272"/>
        <v/>
      </c>
      <c r="V278" s="236"/>
      <c r="W278" s="236"/>
      <c r="X278" s="236"/>
      <c r="Y278" s="142"/>
    </row>
    <row r="279" spans="2:25">
      <c r="B279" s="11"/>
      <c r="C279" s="60"/>
      <c r="D279" s="59"/>
      <c r="E279" s="13"/>
      <c r="F279" s="5"/>
      <c r="G279" s="12"/>
      <c r="H279" s="139"/>
      <c r="I279" s="170"/>
      <c r="J279" s="6"/>
      <c r="K279" s="203"/>
      <c r="L279" s="9" t="str">
        <f t="shared" si="266"/>
        <v/>
      </c>
      <c r="M279" s="170"/>
      <c r="N279" s="194" t="str">
        <f t="shared" si="267"/>
        <v/>
      </c>
      <c r="O279" s="217"/>
      <c r="P279" s="10" t="str">
        <f t="shared" si="268"/>
        <v/>
      </c>
      <c r="Q279" s="17" t="str">
        <f t="shared" si="269"/>
        <v/>
      </c>
      <c r="R279" s="220"/>
      <c r="S279" s="17" t="str">
        <f t="shared" si="270"/>
        <v/>
      </c>
      <c r="T279" s="18" t="str">
        <f t="shared" si="271"/>
        <v/>
      </c>
      <c r="U279" s="17" t="str">
        <f t="shared" si="272"/>
        <v/>
      </c>
      <c r="V279" s="236"/>
      <c r="W279" s="236"/>
      <c r="X279" s="236"/>
      <c r="Y279" s="142"/>
    </row>
    <row r="280" spans="2:25">
      <c r="B280" s="11"/>
      <c r="C280" s="60"/>
      <c r="D280" s="59"/>
      <c r="E280" s="13"/>
      <c r="F280" s="5"/>
      <c r="G280" s="12"/>
      <c r="H280" s="139"/>
      <c r="I280" s="170"/>
      <c r="J280" s="6"/>
      <c r="K280" s="203"/>
      <c r="L280" s="9" t="str">
        <f t="shared" si="266"/>
        <v/>
      </c>
      <c r="M280" s="170"/>
      <c r="N280" s="194" t="str">
        <f t="shared" si="267"/>
        <v/>
      </c>
      <c r="O280" s="217"/>
      <c r="P280" s="10" t="str">
        <f t="shared" si="268"/>
        <v/>
      </c>
      <c r="Q280" s="17" t="str">
        <f t="shared" si="269"/>
        <v/>
      </c>
      <c r="R280" s="220"/>
      <c r="S280" s="17" t="str">
        <f t="shared" si="270"/>
        <v/>
      </c>
      <c r="T280" s="18" t="str">
        <f t="shared" si="271"/>
        <v/>
      </c>
      <c r="U280" s="17" t="str">
        <f t="shared" si="272"/>
        <v/>
      </c>
      <c r="V280" s="236"/>
      <c r="W280" s="236"/>
      <c r="X280" s="236"/>
      <c r="Y280" s="142"/>
    </row>
    <row r="281" spans="2:25" s="132" customFormat="1">
      <c r="B281" s="26"/>
      <c r="C281" s="20"/>
      <c r="D281" s="96" t="s">
        <v>113</v>
      </c>
      <c r="E281" s="31"/>
      <c r="F281" s="32"/>
      <c r="G281" s="32"/>
      <c r="H281" s="143"/>
      <c r="I281" s="171"/>
      <c r="J281" s="28"/>
      <c r="K281" s="204"/>
      <c r="L281" s="14"/>
      <c r="M281" s="187"/>
      <c r="N281" s="171"/>
      <c r="O281" s="218"/>
      <c r="P281" s="15"/>
      <c r="Q281" s="7"/>
      <c r="R281" s="24"/>
      <c r="S281" s="14"/>
      <c r="T281" s="23"/>
      <c r="U281" s="8"/>
      <c r="V281" s="239"/>
      <c r="W281" s="239"/>
      <c r="X281" s="239"/>
      <c r="Y281" s="104"/>
    </row>
    <row r="282" spans="2:25" s="115" customFormat="1">
      <c r="B282" s="47"/>
      <c r="C282" s="49"/>
      <c r="D282" s="50"/>
      <c r="E282" s="51" t="s">
        <v>133</v>
      </c>
      <c r="F282" s="49"/>
      <c r="G282" s="49"/>
      <c r="H282" s="25" t="s">
        <v>112</v>
      </c>
      <c r="I282" s="168"/>
      <c r="J282" s="134"/>
      <c r="K282" s="202"/>
      <c r="L282" s="136" t="str">
        <f>IF(SUM(L271:L281)&lt;&gt; 0, SUM(L271:L281), "")</f>
        <v/>
      </c>
      <c r="M282" s="186"/>
      <c r="N282" s="168"/>
      <c r="O282" s="216"/>
      <c r="P282" s="137"/>
      <c r="Q282" s="136" t="str">
        <f>IF(SUM(Q271:Q281)&lt;&gt; 0, SUM(Q271:Q281), "")</f>
        <v/>
      </c>
      <c r="R282" s="135"/>
      <c r="S282" s="136" t="str">
        <f>IF(SUM(S271:S281)&lt;&gt; 0, SUM(S271:S281), "")</f>
        <v/>
      </c>
      <c r="T282" s="138"/>
      <c r="U282" s="136" t="str">
        <f>IF(SUM(U271:U281)&lt;&gt; 0, SUM(U271:U281), "")</f>
        <v/>
      </c>
      <c r="V282" s="238"/>
      <c r="W282" s="238"/>
      <c r="X282" s="238"/>
      <c r="Y282" s="120"/>
    </row>
    <row r="283" spans="2:25" s="132" customFormat="1">
      <c r="B283" s="26"/>
      <c r="C283" s="20"/>
      <c r="D283" s="21" t="s">
        <v>134</v>
      </c>
      <c r="E283" s="22"/>
      <c r="F283" s="20"/>
      <c r="G283" s="20"/>
      <c r="H283" s="27"/>
      <c r="I283" s="171"/>
      <c r="J283" s="28"/>
      <c r="K283" s="204"/>
      <c r="L283" s="14"/>
      <c r="M283" s="187"/>
      <c r="N283" s="171"/>
      <c r="O283" s="218"/>
      <c r="P283" s="15"/>
      <c r="Q283" s="8"/>
      <c r="R283" s="23"/>
      <c r="S283" s="29"/>
      <c r="T283" s="91"/>
      <c r="U283" s="30"/>
      <c r="V283" s="240"/>
      <c r="W283" s="240"/>
      <c r="X283" s="240"/>
      <c r="Y283" s="104"/>
    </row>
    <row r="284" spans="2:25">
      <c r="B284" s="11"/>
      <c r="C284" s="60"/>
      <c r="D284" s="59"/>
      <c r="E284" s="13"/>
      <c r="F284" s="5"/>
      <c r="G284" s="12"/>
      <c r="H284" s="139"/>
      <c r="I284" s="170"/>
      <c r="J284" s="6"/>
      <c r="K284" s="203"/>
      <c r="L284" s="9" t="str">
        <f>IF(K284&lt;&gt;0,(I284*K284),"")</f>
        <v/>
      </c>
      <c r="M284" s="170"/>
      <c r="N284" s="194" t="str">
        <f>IF(M284&lt;&gt;0,ROUNDUP(I284*M284,2),"")</f>
        <v/>
      </c>
      <c r="O284" s="217"/>
      <c r="P284" s="10" t="str">
        <f>IF(OR(M284&lt;&gt;0,O284&gt;0),ROUNDUP((M284*O284),2),"")</f>
        <v/>
      </c>
      <c r="Q284" s="17" t="str">
        <f>IFERROR((I284*P284),"")</f>
        <v/>
      </c>
      <c r="R284" s="220"/>
      <c r="S284" s="17" t="str">
        <f>IF(R284&lt;&gt;0,I284*R284,"")</f>
        <v/>
      </c>
      <c r="T284" s="18" t="str">
        <f>IFERROR((SUM(L284,Q284,S284)/I284),"")</f>
        <v/>
      </c>
      <c r="U284" s="17" t="str">
        <f>IFERROR(T284*I284,"")</f>
        <v/>
      </c>
      <c r="V284" s="236"/>
      <c r="W284" s="236"/>
      <c r="X284" s="236"/>
    </row>
    <row r="285" spans="2:25">
      <c r="B285" s="11"/>
      <c r="C285" s="60"/>
      <c r="D285" s="59"/>
      <c r="E285" s="13"/>
      <c r="F285" s="5"/>
      <c r="G285" s="12"/>
      <c r="H285" s="139"/>
      <c r="I285" s="170"/>
      <c r="J285" s="6"/>
      <c r="K285" s="203"/>
      <c r="L285" s="9" t="str">
        <f t="shared" ref="L285" si="273">IF(K285&lt;&gt;0,(I285*K285),"")</f>
        <v/>
      </c>
      <c r="M285" s="170"/>
      <c r="N285" s="194" t="str">
        <f t="shared" ref="N285" si="274">IF(M285&lt;&gt;0,ROUNDUP(I285*M285,2),"")</f>
        <v/>
      </c>
      <c r="O285" s="217"/>
      <c r="P285" s="10" t="str">
        <f t="shared" ref="P285" si="275">IF(OR(M285&lt;&gt;0,O285&gt;0),ROUNDUP((M285*O285),2),"")</f>
        <v/>
      </c>
      <c r="Q285" s="17" t="str">
        <f t="shared" ref="Q285" si="276">IFERROR((I285*P285),"")</f>
        <v/>
      </c>
      <c r="R285" s="220"/>
      <c r="S285" s="17" t="str">
        <f t="shared" ref="S285" si="277">IF(R285&lt;&gt;0,I285*R285,"")</f>
        <v/>
      </c>
      <c r="T285" s="18" t="str">
        <f t="shared" ref="T285" si="278">IFERROR((SUM(L285,Q285,S285)/I285),"")</f>
        <v/>
      </c>
      <c r="U285" s="17" t="str">
        <f t="shared" ref="U285" si="279">IFERROR(T285*I285,"")</f>
        <v/>
      </c>
      <c r="V285" s="236"/>
      <c r="W285" s="236"/>
      <c r="X285" s="236"/>
    </row>
    <row r="286" spans="2:25">
      <c r="B286" s="11"/>
      <c r="C286" s="60"/>
      <c r="D286" s="59"/>
      <c r="E286" s="13"/>
      <c r="F286" s="5"/>
      <c r="G286" s="12"/>
      <c r="H286" s="139"/>
      <c r="I286" s="170"/>
      <c r="J286" s="6"/>
      <c r="K286" s="203"/>
      <c r="L286" s="9" t="str">
        <f t="shared" ref="L286:L293" si="280">IF(K286&lt;&gt;0,(I286*K286),"")</f>
        <v/>
      </c>
      <c r="M286" s="170"/>
      <c r="N286" s="194" t="str">
        <f t="shared" ref="N286:N293" si="281">IF(M286&lt;&gt;0,ROUNDUP(I286*M286,2),"")</f>
        <v/>
      </c>
      <c r="O286" s="217"/>
      <c r="P286" s="10" t="str">
        <f t="shared" ref="P286:P293" si="282">IF(OR(M286&lt;&gt;0,O286&gt;0),ROUNDUP((M286*O286),2),"")</f>
        <v/>
      </c>
      <c r="Q286" s="17" t="str">
        <f t="shared" ref="Q286:Q293" si="283">IFERROR((I286*P286),"")</f>
        <v/>
      </c>
      <c r="R286" s="220"/>
      <c r="S286" s="17" t="str">
        <f t="shared" ref="S286:S293" si="284">IF(R286&lt;&gt;0,I286*R286,"")</f>
        <v/>
      </c>
      <c r="T286" s="18" t="str">
        <f t="shared" ref="T286:T293" si="285">IFERROR((SUM(L286,Q286,S286)/I286),"")</f>
        <v/>
      </c>
      <c r="U286" s="17" t="str">
        <f t="shared" ref="U286:U293" si="286">IFERROR(T286*I286,"")</f>
        <v/>
      </c>
      <c r="V286" s="236"/>
      <c r="W286" s="236"/>
      <c r="X286" s="236"/>
    </row>
    <row r="287" spans="2:25">
      <c r="B287" s="11"/>
      <c r="C287" s="60"/>
      <c r="D287" s="59"/>
      <c r="E287" s="13"/>
      <c r="F287" s="5"/>
      <c r="G287" s="12"/>
      <c r="H287" s="139"/>
      <c r="I287" s="170"/>
      <c r="J287" s="6"/>
      <c r="K287" s="203"/>
      <c r="L287" s="9" t="str">
        <f t="shared" si="280"/>
        <v/>
      </c>
      <c r="M287" s="170"/>
      <c r="N287" s="194" t="str">
        <f t="shared" si="281"/>
        <v/>
      </c>
      <c r="O287" s="217"/>
      <c r="P287" s="10" t="str">
        <f t="shared" si="282"/>
        <v/>
      </c>
      <c r="Q287" s="17" t="str">
        <f t="shared" si="283"/>
        <v/>
      </c>
      <c r="R287" s="220"/>
      <c r="S287" s="17" t="str">
        <f t="shared" si="284"/>
        <v/>
      </c>
      <c r="T287" s="18" t="str">
        <f t="shared" si="285"/>
        <v/>
      </c>
      <c r="U287" s="17" t="str">
        <f t="shared" si="286"/>
        <v/>
      </c>
      <c r="V287" s="236"/>
      <c r="W287" s="236"/>
      <c r="X287" s="236"/>
    </row>
    <row r="288" spans="2:25">
      <c r="B288" s="11"/>
      <c r="C288" s="60"/>
      <c r="D288" s="59"/>
      <c r="E288" s="13"/>
      <c r="F288" s="5"/>
      <c r="G288" s="12"/>
      <c r="H288" s="139"/>
      <c r="I288" s="170"/>
      <c r="J288" s="6"/>
      <c r="K288" s="203"/>
      <c r="L288" s="9" t="str">
        <f t="shared" si="280"/>
        <v/>
      </c>
      <c r="M288" s="170"/>
      <c r="N288" s="194" t="str">
        <f t="shared" si="281"/>
        <v/>
      </c>
      <c r="O288" s="217"/>
      <c r="P288" s="10" t="str">
        <f t="shared" si="282"/>
        <v/>
      </c>
      <c r="Q288" s="17" t="str">
        <f t="shared" si="283"/>
        <v/>
      </c>
      <c r="R288" s="220"/>
      <c r="S288" s="17" t="str">
        <f t="shared" si="284"/>
        <v/>
      </c>
      <c r="T288" s="18" t="str">
        <f t="shared" si="285"/>
        <v/>
      </c>
      <c r="U288" s="17" t="str">
        <f t="shared" si="286"/>
        <v/>
      </c>
      <c r="V288" s="236"/>
      <c r="W288" s="236"/>
      <c r="X288" s="236"/>
      <c r="Y288" s="142"/>
    </row>
    <row r="289" spans="2:25">
      <c r="B289" s="11"/>
      <c r="C289" s="60"/>
      <c r="D289" s="59"/>
      <c r="E289" s="13"/>
      <c r="F289" s="5"/>
      <c r="G289" s="12"/>
      <c r="H289" s="139"/>
      <c r="I289" s="170"/>
      <c r="J289" s="6"/>
      <c r="K289" s="203"/>
      <c r="L289" s="9" t="str">
        <f t="shared" si="280"/>
        <v/>
      </c>
      <c r="M289" s="170"/>
      <c r="N289" s="194" t="str">
        <f t="shared" si="281"/>
        <v/>
      </c>
      <c r="O289" s="217"/>
      <c r="P289" s="10" t="str">
        <f t="shared" si="282"/>
        <v/>
      </c>
      <c r="Q289" s="17" t="str">
        <f t="shared" si="283"/>
        <v/>
      </c>
      <c r="R289" s="220"/>
      <c r="S289" s="17" t="str">
        <f t="shared" si="284"/>
        <v/>
      </c>
      <c r="T289" s="18" t="str">
        <f t="shared" si="285"/>
        <v/>
      </c>
      <c r="U289" s="17" t="str">
        <f t="shared" si="286"/>
        <v/>
      </c>
      <c r="V289" s="236"/>
      <c r="W289" s="236"/>
      <c r="X289" s="236"/>
      <c r="Y289" s="142"/>
    </row>
    <row r="290" spans="2:25">
      <c r="B290" s="11"/>
      <c r="C290" s="60"/>
      <c r="D290" s="59"/>
      <c r="E290" s="13"/>
      <c r="F290" s="5"/>
      <c r="G290" s="12"/>
      <c r="H290" s="139"/>
      <c r="I290" s="170"/>
      <c r="J290" s="6"/>
      <c r="K290" s="203"/>
      <c r="L290" s="9" t="str">
        <f t="shared" si="280"/>
        <v/>
      </c>
      <c r="M290" s="170"/>
      <c r="N290" s="194" t="str">
        <f t="shared" si="281"/>
        <v/>
      </c>
      <c r="O290" s="217"/>
      <c r="P290" s="10" t="str">
        <f t="shared" si="282"/>
        <v/>
      </c>
      <c r="Q290" s="17" t="str">
        <f t="shared" si="283"/>
        <v/>
      </c>
      <c r="R290" s="220"/>
      <c r="S290" s="17" t="str">
        <f t="shared" si="284"/>
        <v/>
      </c>
      <c r="T290" s="18" t="str">
        <f t="shared" si="285"/>
        <v/>
      </c>
      <c r="U290" s="17" t="str">
        <f t="shared" si="286"/>
        <v/>
      </c>
      <c r="V290" s="236"/>
      <c r="W290" s="236"/>
      <c r="X290" s="236"/>
      <c r="Y290" s="142"/>
    </row>
    <row r="291" spans="2:25">
      <c r="B291" s="11"/>
      <c r="C291" s="60"/>
      <c r="D291" s="59"/>
      <c r="E291" s="13"/>
      <c r="F291" s="5"/>
      <c r="G291" s="12"/>
      <c r="H291" s="139"/>
      <c r="I291" s="170"/>
      <c r="J291" s="6"/>
      <c r="K291" s="203"/>
      <c r="L291" s="9" t="str">
        <f t="shared" si="280"/>
        <v/>
      </c>
      <c r="M291" s="170"/>
      <c r="N291" s="194" t="str">
        <f t="shared" si="281"/>
        <v/>
      </c>
      <c r="O291" s="217"/>
      <c r="P291" s="10" t="str">
        <f t="shared" si="282"/>
        <v/>
      </c>
      <c r="Q291" s="17" t="str">
        <f t="shared" si="283"/>
        <v/>
      </c>
      <c r="R291" s="220"/>
      <c r="S291" s="17" t="str">
        <f t="shared" si="284"/>
        <v/>
      </c>
      <c r="T291" s="18" t="str">
        <f t="shared" si="285"/>
        <v/>
      </c>
      <c r="U291" s="17" t="str">
        <f t="shared" si="286"/>
        <v/>
      </c>
      <c r="V291" s="236"/>
      <c r="W291" s="236"/>
      <c r="X291" s="236"/>
      <c r="Y291" s="142"/>
    </row>
    <row r="292" spans="2:25">
      <c r="B292" s="11"/>
      <c r="C292" s="60"/>
      <c r="D292" s="59"/>
      <c r="E292" s="13"/>
      <c r="F292" s="5"/>
      <c r="G292" s="12"/>
      <c r="H292" s="139"/>
      <c r="I292" s="170"/>
      <c r="J292" s="6"/>
      <c r="K292" s="203"/>
      <c r="L292" s="9" t="str">
        <f t="shared" si="280"/>
        <v/>
      </c>
      <c r="M292" s="170"/>
      <c r="N292" s="194" t="str">
        <f t="shared" si="281"/>
        <v/>
      </c>
      <c r="O292" s="217"/>
      <c r="P292" s="10" t="str">
        <f t="shared" si="282"/>
        <v/>
      </c>
      <c r="Q292" s="17" t="str">
        <f t="shared" si="283"/>
        <v/>
      </c>
      <c r="R292" s="220"/>
      <c r="S292" s="17" t="str">
        <f t="shared" si="284"/>
        <v/>
      </c>
      <c r="T292" s="18" t="str">
        <f t="shared" si="285"/>
        <v/>
      </c>
      <c r="U292" s="17" t="str">
        <f t="shared" si="286"/>
        <v/>
      </c>
      <c r="V292" s="236"/>
      <c r="W292" s="236"/>
      <c r="X292" s="236"/>
      <c r="Y292" s="142"/>
    </row>
    <row r="293" spans="2:25">
      <c r="B293" s="11"/>
      <c r="C293" s="60"/>
      <c r="D293" s="59"/>
      <c r="E293" s="13"/>
      <c r="F293" s="5"/>
      <c r="G293" s="12"/>
      <c r="H293" s="139"/>
      <c r="I293" s="170"/>
      <c r="J293" s="6"/>
      <c r="K293" s="203"/>
      <c r="L293" s="9" t="str">
        <f t="shared" si="280"/>
        <v/>
      </c>
      <c r="M293" s="170"/>
      <c r="N293" s="194" t="str">
        <f t="shared" si="281"/>
        <v/>
      </c>
      <c r="O293" s="217"/>
      <c r="P293" s="10" t="str">
        <f t="shared" si="282"/>
        <v/>
      </c>
      <c r="Q293" s="17" t="str">
        <f t="shared" si="283"/>
        <v/>
      </c>
      <c r="R293" s="220"/>
      <c r="S293" s="17" t="str">
        <f t="shared" si="284"/>
        <v/>
      </c>
      <c r="T293" s="18" t="str">
        <f t="shared" si="285"/>
        <v/>
      </c>
      <c r="U293" s="17" t="str">
        <f t="shared" si="286"/>
        <v/>
      </c>
      <c r="V293" s="236"/>
      <c r="W293" s="236"/>
      <c r="X293" s="236"/>
      <c r="Y293" s="142"/>
    </row>
    <row r="294" spans="2:25" s="132" customFormat="1">
      <c r="B294" s="26"/>
      <c r="C294" s="20"/>
      <c r="D294" s="96" t="s">
        <v>113</v>
      </c>
      <c r="E294" s="31"/>
      <c r="F294" s="32"/>
      <c r="G294" s="32"/>
      <c r="H294" s="143"/>
      <c r="I294" s="171"/>
      <c r="J294" s="28"/>
      <c r="K294" s="204"/>
      <c r="L294" s="14"/>
      <c r="M294" s="187"/>
      <c r="N294" s="171"/>
      <c r="O294" s="218"/>
      <c r="P294" s="15"/>
      <c r="Q294" s="7"/>
      <c r="R294" s="24"/>
      <c r="S294" s="14"/>
      <c r="T294" s="23"/>
      <c r="U294" s="8"/>
      <c r="V294" s="239"/>
      <c r="W294" s="239"/>
      <c r="X294" s="239"/>
      <c r="Y294" s="104"/>
    </row>
    <row r="295" spans="2:25" s="115" customFormat="1">
      <c r="B295" s="47"/>
      <c r="C295" s="49"/>
      <c r="D295" s="50"/>
      <c r="E295" s="51" t="s">
        <v>134</v>
      </c>
      <c r="F295" s="49"/>
      <c r="G295" s="49"/>
      <c r="H295" s="25" t="s">
        <v>112</v>
      </c>
      <c r="I295" s="168"/>
      <c r="J295" s="134"/>
      <c r="K295" s="202"/>
      <c r="L295" s="136" t="str">
        <f>IF(SUM(L284:L294)&lt;&gt; 0, SUM(L284:L294), "")</f>
        <v/>
      </c>
      <c r="M295" s="186"/>
      <c r="N295" s="168"/>
      <c r="O295" s="216"/>
      <c r="P295" s="137"/>
      <c r="Q295" s="136" t="str">
        <f>IF(SUM(Q284:Q294)&lt;&gt; 0, SUM(Q284:Q294), "")</f>
        <v/>
      </c>
      <c r="R295" s="135"/>
      <c r="S295" s="136" t="str">
        <f>IF(SUM(S284:S294)&lt;&gt; 0, SUM(S284:S294), "")</f>
        <v/>
      </c>
      <c r="T295" s="138"/>
      <c r="U295" s="136" t="str">
        <f>IF(SUM(U284:U294)&lt;&gt; 0, SUM(U284:U294), "")</f>
        <v/>
      </c>
      <c r="V295" s="238"/>
      <c r="W295" s="238"/>
      <c r="X295" s="238"/>
      <c r="Y295" s="120"/>
    </row>
    <row r="296" spans="2:25" s="132" customFormat="1">
      <c r="B296" s="26"/>
      <c r="C296" s="20"/>
      <c r="D296" s="21" t="s">
        <v>135</v>
      </c>
      <c r="E296" s="22"/>
      <c r="F296" s="20"/>
      <c r="G296" s="20"/>
      <c r="H296" s="27"/>
      <c r="I296" s="171"/>
      <c r="J296" s="28"/>
      <c r="K296" s="204"/>
      <c r="L296" s="14"/>
      <c r="M296" s="187"/>
      <c r="N296" s="171"/>
      <c r="O296" s="218"/>
      <c r="P296" s="15"/>
      <c r="Q296" s="8"/>
      <c r="R296" s="23"/>
      <c r="S296" s="29"/>
      <c r="T296" s="91"/>
      <c r="U296" s="30"/>
      <c r="V296" s="240"/>
      <c r="W296" s="240"/>
      <c r="X296" s="240"/>
      <c r="Y296" s="104"/>
    </row>
    <row r="297" spans="2:25">
      <c r="B297" s="11"/>
      <c r="C297" s="60"/>
      <c r="D297" s="59"/>
      <c r="E297" s="13"/>
      <c r="F297" s="5"/>
      <c r="G297" s="12"/>
      <c r="H297" s="139"/>
      <c r="I297" s="170"/>
      <c r="J297" s="6"/>
      <c r="K297" s="203"/>
      <c r="L297" s="9" t="str">
        <f>IF(K297&lt;&gt;0,(I297*K297),"")</f>
        <v/>
      </c>
      <c r="M297" s="170"/>
      <c r="N297" s="194" t="str">
        <f>IF(M297&lt;&gt;0,ROUNDUP(I297*M297,2),"")</f>
        <v/>
      </c>
      <c r="O297" s="217"/>
      <c r="P297" s="10" t="str">
        <f>IF(OR(M297&lt;&gt;0,O297&gt;0),ROUNDUP((M297*O297),2),"")</f>
        <v/>
      </c>
      <c r="Q297" s="17" t="str">
        <f>IFERROR((I297*P297),"")</f>
        <v/>
      </c>
      <c r="R297" s="220"/>
      <c r="S297" s="17" t="str">
        <f>IF(R297&lt;&gt;0,I297*R297,"")</f>
        <v/>
      </c>
      <c r="T297" s="18" t="str">
        <f>IFERROR((SUM(L297,Q297,S297)/I297),"")</f>
        <v/>
      </c>
      <c r="U297" s="17" t="str">
        <f>IFERROR(T297*I297,"")</f>
        <v/>
      </c>
      <c r="V297" s="236"/>
      <c r="W297" s="236"/>
      <c r="X297" s="236"/>
    </row>
    <row r="298" spans="2:25">
      <c r="B298" s="11"/>
      <c r="C298" s="60"/>
      <c r="D298" s="59"/>
      <c r="E298" s="13"/>
      <c r="F298" s="5"/>
      <c r="G298" s="12"/>
      <c r="H298" s="139"/>
      <c r="I298" s="170"/>
      <c r="J298" s="6"/>
      <c r="K298" s="203"/>
      <c r="L298" s="9" t="str">
        <f t="shared" ref="L298" si="287">IF(K298&lt;&gt;0,(I298*K298),"")</f>
        <v/>
      </c>
      <c r="M298" s="170"/>
      <c r="N298" s="194" t="str">
        <f t="shared" ref="N298" si="288">IF(M298&lt;&gt;0,ROUNDUP(I298*M298,2),"")</f>
        <v/>
      </c>
      <c r="O298" s="217"/>
      <c r="P298" s="10" t="str">
        <f t="shared" ref="P298" si="289">IF(OR(M298&lt;&gt;0,O298&gt;0),ROUNDUP((M298*O298),2),"")</f>
        <v/>
      </c>
      <c r="Q298" s="17" t="str">
        <f t="shared" ref="Q298" si="290">IFERROR((I298*P298),"")</f>
        <v/>
      </c>
      <c r="R298" s="220"/>
      <c r="S298" s="17" t="str">
        <f t="shared" ref="S298" si="291">IF(R298&lt;&gt;0,I298*R298,"")</f>
        <v/>
      </c>
      <c r="T298" s="18" t="str">
        <f t="shared" ref="T298" si="292">IFERROR((SUM(L298,Q298,S298)/I298),"")</f>
        <v/>
      </c>
      <c r="U298" s="17" t="str">
        <f t="shared" ref="U298" si="293">IFERROR(T298*I298,"")</f>
        <v/>
      </c>
      <c r="V298" s="236"/>
      <c r="W298" s="236"/>
      <c r="X298" s="236"/>
    </row>
    <row r="299" spans="2:25">
      <c r="B299" s="11"/>
      <c r="C299" s="60"/>
      <c r="D299" s="59"/>
      <c r="E299" s="13"/>
      <c r="F299" s="5"/>
      <c r="G299" s="12"/>
      <c r="H299" s="139"/>
      <c r="I299" s="170"/>
      <c r="J299" s="6"/>
      <c r="K299" s="203"/>
      <c r="L299" s="9" t="str">
        <f t="shared" ref="L299:L306" si="294">IF(K299&lt;&gt;0,(I299*K299),"")</f>
        <v/>
      </c>
      <c r="M299" s="170"/>
      <c r="N299" s="194" t="str">
        <f t="shared" ref="N299:N306" si="295">IF(M299&lt;&gt;0,ROUNDUP(I299*M299,2),"")</f>
        <v/>
      </c>
      <c r="O299" s="217"/>
      <c r="P299" s="10" t="str">
        <f t="shared" ref="P299:P306" si="296">IF(OR(M299&lt;&gt;0,O299&gt;0),ROUNDUP((M299*O299),2),"")</f>
        <v/>
      </c>
      <c r="Q299" s="17" t="str">
        <f t="shared" ref="Q299:Q306" si="297">IFERROR((I299*P299),"")</f>
        <v/>
      </c>
      <c r="R299" s="220"/>
      <c r="S299" s="17" t="str">
        <f t="shared" ref="S299:S306" si="298">IF(R299&lt;&gt;0,I299*R299,"")</f>
        <v/>
      </c>
      <c r="T299" s="18" t="str">
        <f t="shared" ref="T299:T306" si="299">IFERROR((SUM(L299,Q299,S299)/I299),"")</f>
        <v/>
      </c>
      <c r="U299" s="17" t="str">
        <f t="shared" ref="U299:U306" si="300">IFERROR(T299*I299,"")</f>
        <v/>
      </c>
      <c r="V299" s="236"/>
      <c r="W299" s="236"/>
      <c r="X299" s="236"/>
    </row>
    <row r="300" spans="2:25">
      <c r="B300" s="11"/>
      <c r="C300" s="60"/>
      <c r="D300" s="59"/>
      <c r="E300" s="13"/>
      <c r="F300" s="5"/>
      <c r="G300" s="12"/>
      <c r="H300" s="139"/>
      <c r="I300" s="170"/>
      <c r="J300" s="6"/>
      <c r="K300" s="203"/>
      <c r="L300" s="9" t="str">
        <f t="shared" si="294"/>
        <v/>
      </c>
      <c r="M300" s="170"/>
      <c r="N300" s="194" t="str">
        <f t="shared" si="295"/>
        <v/>
      </c>
      <c r="O300" s="217"/>
      <c r="P300" s="10" t="str">
        <f t="shared" si="296"/>
        <v/>
      </c>
      <c r="Q300" s="17" t="str">
        <f t="shared" si="297"/>
        <v/>
      </c>
      <c r="R300" s="220"/>
      <c r="S300" s="17" t="str">
        <f t="shared" si="298"/>
        <v/>
      </c>
      <c r="T300" s="18" t="str">
        <f t="shared" si="299"/>
        <v/>
      </c>
      <c r="U300" s="17" t="str">
        <f t="shared" si="300"/>
        <v/>
      </c>
      <c r="V300" s="236"/>
      <c r="W300" s="236"/>
      <c r="X300" s="236"/>
    </row>
    <row r="301" spans="2:25">
      <c r="B301" s="11"/>
      <c r="C301" s="60"/>
      <c r="D301" s="59"/>
      <c r="E301" s="13"/>
      <c r="F301" s="5"/>
      <c r="G301" s="12"/>
      <c r="H301" s="139"/>
      <c r="I301" s="170"/>
      <c r="J301" s="6"/>
      <c r="K301" s="203"/>
      <c r="L301" s="9" t="str">
        <f t="shared" si="294"/>
        <v/>
      </c>
      <c r="M301" s="170"/>
      <c r="N301" s="194" t="str">
        <f t="shared" si="295"/>
        <v/>
      </c>
      <c r="O301" s="217"/>
      <c r="P301" s="10" t="str">
        <f t="shared" si="296"/>
        <v/>
      </c>
      <c r="Q301" s="17" t="str">
        <f t="shared" si="297"/>
        <v/>
      </c>
      <c r="R301" s="220"/>
      <c r="S301" s="17" t="str">
        <f t="shared" si="298"/>
        <v/>
      </c>
      <c r="T301" s="18" t="str">
        <f t="shared" si="299"/>
        <v/>
      </c>
      <c r="U301" s="17" t="str">
        <f t="shared" si="300"/>
        <v/>
      </c>
      <c r="V301" s="236"/>
      <c r="W301" s="236"/>
      <c r="X301" s="236"/>
      <c r="Y301" s="142"/>
    </row>
    <row r="302" spans="2:25">
      <c r="B302" s="11"/>
      <c r="C302" s="60"/>
      <c r="D302" s="59"/>
      <c r="E302" s="13"/>
      <c r="F302" s="5"/>
      <c r="G302" s="12"/>
      <c r="H302" s="139"/>
      <c r="I302" s="170"/>
      <c r="J302" s="6"/>
      <c r="K302" s="203"/>
      <c r="L302" s="9" t="str">
        <f t="shared" si="294"/>
        <v/>
      </c>
      <c r="M302" s="170"/>
      <c r="N302" s="194" t="str">
        <f t="shared" si="295"/>
        <v/>
      </c>
      <c r="O302" s="217"/>
      <c r="P302" s="10" t="str">
        <f t="shared" si="296"/>
        <v/>
      </c>
      <c r="Q302" s="17" t="str">
        <f t="shared" si="297"/>
        <v/>
      </c>
      <c r="R302" s="220"/>
      <c r="S302" s="17" t="str">
        <f t="shared" si="298"/>
        <v/>
      </c>
      <c r="T302" s="18" t="str">
        <f t="shared" si="299"/>
        <v/>
      </c>
      <c r="U302" s="17" t="str">
        <f t="shared" si="300"/>
        <v/>
      </c>
      <c r="V302" s="236"/>
      <c r="W302" s="236"/>
      <c r="X302" s="236"/>
      <c r="Y302" s="142"/>
    </row>
    <row r="303" spans="2:25">
      <c r="B303" s="11"/>
      <c r="C303" s="60"/>
      <c r="D303" s="59"/>
      <c r="E303" s="13"/>
      <c r="F303" s="5"/>
      <c r="G303" s="12"/>
      <c r="H303" s="139"/>
      <c r="I303" s="170"/>
      <c r="J303" s="6"/>
      <c r="K303" s="203"/>
      <c r="L303" s="9" t="str">
        <f t="shared" si="294"/>
        <v/>
      </c>
      <c r="M303" s="170"/>
      <c r="N303" s="194" t="str">
        <f t="shared" si="295"/>
        <v/>
      </c>
      <c r="O303" s="217"/>
      <c r="P303" s="10" t="str">
        <f t="shared" si="296"/>
        <v/>
      </c>
      <c r="Q303" s="17" t="str">
        <f t="shared" si="297"/>
        <v/>
      </c>
      <c r="R303" s="220"/>
      <c r="S303" s="17" t="str">
        <f t="shared" si="298"/>
        <v/>
      </c>
      <c r="T303" s="18" t="str">
        <f t="shared" si="299"/>
        <v/>
      </c>
      <c r="U303" s="17" t="str">
        <f t="shared" si="300"/>
        <v/>
      </c>
      <c r="V303" s="236"/>
      <c r="W303" s="236"/>
      <c r="X303" s="236"/>
      <c r="Y303" s="142"/>
    </row>
    <row r="304" spans="2:25">
      <c r="B304" s="11"/>
      <c r="C304" s="60"/>
      <c r="D304" s="59"/>
      <c r="E304" s="13"/>
      <c r="F304" s="5"/>
      <c r="G304" s="12"/>
      <c r="H304" s="139"/>
      <c r="I304" s="170"/>
      <c r="J304" s="6"/>
      <c r="K304" s="203"/>
      <c r="L304" s="9" t="str">
        <f t="shared" si="294"/>
        <v/>
      </c>
      <c r="M304" s="170"/>
      <c r="N304" s="194" t="str">
        <f t="shared" si="295"/>
        <v/>
      </c>
      <c r="O304" s="217"/>
      <c r="P304" s="10" t="str">
        <f t="shared" si="296"/>
        <v/>
      </c>
      <c r="Q304" s="17" t="str">
        <f t="shared" si="297"/>
        <v/>
      </c>
      <c r="R304" s="220"/>
      <c r="S304" s="17" t="str">
        <f t="shared" si="298"/>
        <v/>
      </c>
      <c r="T304" s="18" t="str">
        <f t="shared" si="299"/>
        <v/>
      </c>
      <c r="U304" s="17" t="str">
        <f t="shared" si="300"/>
        <v/>
      </c>
      <c r="V304" s="236"/>
      <c r="W304" s="236"/>
      <c r="X304" s="236"/>
      <c r="Y304" s="142"/>
    </row>
    <row r="305" spans="2:25">
      <c r="B305" s="11"/>
      <c r="C305" s="60"/>
      <c r="D305" s="59"/>
      <c r="E305" s="13"/>
      <c r="F305" s="5"/>
      <c r="G305" s="12"/>
      <c r="H305" s="139"/>
      <c r="I305" s="170"/>
      <c r="J305" s="6"/>
      <c r="K305" s="203"/>
      <c r="L305" s="9" t="str">
        <f t="shared" si="294"/>
        <v/>
      </c>
      <c r="M305" s="170"/>
      <c r="N305" s="194" t="str">
        <f t="shared" si="295"/>
        <v/>
      </c>
      <c r="O305" s="217"/>
      <c r="P305" s="10" t="str">
        <f t="shared" si="296"/>
        <v/>
      </c>
      <c r="Q305" s="17" t="str">
        <f t="shared" si="297"/>
        <v/>
      </c>
      <c r="R305" s="220"/>
      <c r="S305" s="17" t="str">
        <f t="shared" si="298"/>
        <v/>
      </c>
      <c r="T305" s="18" t="str">
        <f t="shared" si="299"/>
        <v/>
      </c>
      <c r="U305" s="17" t="str">
        <f t="shared" si="300"/>
        <v/>
      </c>
      <c r="V305" s="236"/>
      <c r="W305" s="236"/>
      <c r="X305" s="236"/>
      <c r="Y305" s="142"/>
    </row>
    <row r="306" spans="2:25">
      <c r="B306" s="11"/>
      <c r="C306" s="60"/>
      <c r="D306" s="59"/>
      <c r="E306" s="13"/>
      <c r="F306" s="5"/>
      <c r="G306" s="12"/>
      <c r="H306" s="139"/>
      <c r="I306" s="170"/>
      <c r="J306" s="6"/>
      <c r="K306" s="203"/>
      <c r="L306" s="9" t="str">
        <f t="shared" si="294"/>
        <v/>
      </c>
      <c r="M306" s="170"/>
      <c r="N306" s="194" t="str">
        <f t="shared" si="295"/>
        <v/>
      </c>
      <c r="O306" s="217"/>
      <c r="P306" s="10" t="str">
        <f t="shared" si="296"/>
        <v/>
      </c>
      <c r="Q306" s="17" t="str">
        <f t="shared" si="297"/>
        <v/>
      </c>
      <c r="R306" s="220"/>
      <c r="S306" s="17" t="str">
        <f t="shared" si="298"/>
        <v/>
      </c>
      <c r="T306" s="18" t="str">
        <f t="shared" si="299"/>
        <v/>
      </c>
      <c r="U306" s="17" t="str">
        <f t="shared" si="300"/>
        <v/>
      </c>
      <c r="V306" s="236"/>
      <c r="W306" s="236"/>
      <c r="X306" s="236"/>
      <c r="Y306" s="142"/>
    </row>
    <row r="307" spans="2:25" s="132" customFormat="1">
      <c r="B307" s="26"/>
      <c r="C307" s="20"/>
      <c r="D307" s="96" t="s">
        <v>113</v>
      </c>
      <c r="E307" s="31"/>
      <c r="F307" s="32"/>
      <c r="G307" s="32"/>
      <c r="H307" s="143"/>
      <c r="I307" s="171"/>
      <c r="J307" s="28"/>
      <c r="K307" s="204"/>
      <c r="L307" s="14"/>
      <c r="M307" s="187"/>
      <c r="N307" s="171"/>
      <c r="O307" s="218"/>
      <c r="P307" s="15"/>
      <c r="Q307" s="7"/>
      <c r="R307" s="24"/>
      <c r="S307" s="14"/>
      <c r="T307" s="23"/>
      <c r="U307" s="8"/>
      <c r="V307" s="239"/>
      <c r="W307" s="239"/>
      <c r="X307" s="239"/>
      <c r="Y307" s="104"/>
    </row>
    <row r="308" spans="2:25" s="115" customFormat="1">
      <c r="B308" s="47"/>
      <c r="C308" s="49"/>
      <c r="D308" s="50"/>
      <c r="E308" s="51" t="s">
        <v>135</v>
      </c>
      <c r="F308" s="49"/>
      <c r="G308" s="49"/>
      <c r="H308" s="25" t="s">
        <v>112</v>
      </c>
      <c r="I308" s="168"/>
      <c r="J308" s="134"/>
      <c r="K308" s="202"/>
      <c r="L308" s="136" t="str">
        <f>IF(SUM(L297:L307)&lt;&gt; 0, SUM(L297:L307), "")</f>
        <v/>
      </c>
      <c r="M308" s="186"/>
      <c r="N308" s="168"/>
      <c r="O308" s="216"/>
      <c r="P308" s="137"/>
      <c r="Q308" s="136" t="str">
        <f>IF(SUM(Q297:Q307)&lt;&gt; 0, SUM(Q297:Q307), "")</f>
        <v/>
      </c>
      <c r="R308" s="135"/>
      <c r="S308" s="136" t="str">
        <f>IF(SUM(S297:S307)&lt;&gt; 0, SUM(S297:S307), "")</f>
        <v/>
      </c>
      <c r="T308" s="138"/>
      <c r="U308" s="136" t="str">
        <f>IF(SUM(U297:U307)&lt;&gt; 0, SUM(U297:U307), "")</f>
        <v/>
      </c>
      <c r="V308" s="238"/>
      <c r="W308" s="238"/>
      <c r="X308" s="238"/>
      <c r="Y308" s="120"/>
    </row>
    <row r="309" spans="2:25" s="132" customFormat="1">
      <c r="B309" s="26"/>
      <c r="C309" s="20"/>
      <c r="D309" s="21" t="s">
        <v>136</v>
      </c>
      <c r="E309" s="22"/>
      <c r="F309" s="20"/>
      <c r="G309" s="20"/>
      <c r="H309" s="27"/>
      <c r="I309" s="171"/>
      <c r="J309" s="28"/>
      <c r="K309" s="204"/>
      <c r="L309" s="14"/>
      <c r="M309" s="187"/>
      <c r="N309" s="171"/>
      <c r="O309" s="218"/>
      <c r="P309" s="15"/>
      <c r="Q309" s="8"/>
      <c r="R309" s="23"/>
      <c r="S309" s="29"/>
      <c r="T309" s="91"/>
      <c r="U309" s="30"/>
      <c r="V309" s="240"/>
      <c r="W309" s="240"/>
      <c r="X309" s="240"/>
      <c r="Y309" s="104"/>
    </row>
    <row r="310" spans="2:25">
      <c r="B310" s="11"/>
      <c r="C310" s="60"/>
      <c r="D310" s="59"/>
      <c r="E310" s="13"/>
      <c r="F310" s="5"/>
      <c r="G310" s="12"/>
      <c r="H310" s="139"/>
      <c r="I310" s="170"/>
      <c r="J310" s="6"/>
      <c r="K310" s="203"/>
      <c r="L310" s="9" t="str">
        <f>IF(K310&lt;&gt;0,(I310*K310),"")</f>
        <v/>
      </c>
      <c r="M310" s="170"/>
      <c r="N310" s="194" t="str">
        <f>IF(M310&lt;&gt;0,ROUNDUP(I310*M310,2),"")</f>
        <v/>
      </c>
      <c r="O310" s="217"/>
      <c r="P310" s="10" t="str">
        <f>IF(OR(M310&lt;&gt;0,O310&gt;0),ROUNDUP((M310*O310),2),"")</f>
        <v/>
      </c>
      <c r="Q310" s="17" t="str">
        <f>IFERROR((I310*P310),"")</f>
        <v/>
      </c>
      <c r="R310" s="220"/>
      <c r="S310" s="17" t="str">
        <f>IF(R310&lt;&gt;0,I310*R310,"")</f>
        <v/>
      </c>
      <c r="T310" s="18" t="str">
        <f>IFERROR((SUM(L310,Q310,S310)/I310),"")</f>
        <v/>
      </c>
      <c r="U310" s="17" t="str">
        <f>IFERROR(T310*I310,"")</f>
        <v/>
      </c>
      <c r="V310" s="236"/>
      <c r="W310" s="236"/>
      <c r="X310" s="236"/>
    </row>
    <row r="311" spans="2:25">
      <c r="B311" s="11"/>
      <c r="C311" s="60"/>
      <c r="D311" s="59"/>
      <c r="E311" s="13"/>
      <c r="F311" s="5"/>
      <c r="G311" s="12"/>
      <c r="H311" s="139"/>
      <c r="I311" s="170"/>
      <c r="J311" s="6"/>
      <c r="K311" s="203"/>
      <c r="L311" s="9" t="str">
        <f t="shared" ref="L311:L319" si="301">IF(K311&lt;&gt;0,(I311*K311),"")</f>
        <v/>
      </c>
      <c r="M311" s="170"/>
      <c r="N311" s="194" t="str">
        <f t="shared" ref="N311:N319" si="302">IF(M311&lt;&gt;0,ROUNDUP(I311*M311,2),"")</f>
        <v/>
      </c>
      <c r="O311" s="217"/>
      <c r="P311" s="10" t="str">
        <f t="shared" ref="P311:P319" si="303">IF(OR(M311&lt;&gt;0,O311&gt;0),ROUNDUP((M311*O311),2),"")</f>
        <v/>
      </c>
      <c r="Q311" s="17" t="str">
        <f t="shared" ref="Q311:Q319" si="304">IFERROR((I311*P311),"")</f>
        <v/>
      </c>
      <c r="R311" s="220"/>
      <c r="S311" s="17" t="str">
        <f t="shared" ref="S311:S319" si="305">IF(R311&lt;&gt;0,I311*R311,"")</f>
        <v/>
      </c>
      <c r="T311" s="18" t="str">
        <f t="shared" ref="T311:T319" si="306">IFERROR((SUM(L311,Q311,S311)/I311),"")</f>
        <v/>
      </c>
      <c r="U311" s="17" t="str">
        <f t="shared" ref="U311:U319" si="307">IFERROR(T311*I311,"")</f>
        <v/>
      </c>
      <c r="V311" s="236"/>
      <c r="W311" s="236"/>
      <c r="X311" s="236"/>
    </row>
    <row r="312" spans="2:25">
      <c r="B312" s="11"/>
      <c r="C312" s="60"/>
      <c r="D312" s="59"/>
      <c r="E312" s="13"/>
      <c r="F312" s="5"/>
      <c r="G312" s="12"/>
      <c r="H312" s="139"/>
      <c r="I312" s="170"/>
      <c r="J312" s="6"/>
      <c r="K312" s="203"/>
      <c r="L312" s="9" t="str">
        <f t="shared" si="301"/>
        <v/>
      </c>
      <c r="M312" s="170"/>
      <c r="N312" s="194" t="str">
        <f t="shared" si="302"/>
        <v/>
      </c>
      <c r="O312" s="217"/>
      <c r="P312" s="10" t="str">
        <f t="shared" si="303"/>
        <v/>
      </c>
      <c r="Q312" s="17" t="str">
        <f t="shared" si="304"/>
        <v/>
      </c>
      <c r="R312" s="220"/>
      <c r="S312" s="17" t="str">
        <f t="shared" si="305"/>
        <v/>
      </c>
      <c r="T312" s="18" t="str">
        <f t="shared" si="306"/>
        <v/>
      </c>
      <c r="U312" s="17" t="str">
        <f t="shared" si="307"/>
        <v/>
      </c>
      <c r="V312" s="236"/>
      <c r="W312" s="236"/>
      <c r="X312" s="236"/>
    </row>
    <row r="313" spans="2:25">
      <c r="B313" s="11"/>
      <c r="C313" s="60"/>
      <c r="D313" s="59"/>
      <c r="E313" s="13"/>
      <c r="F313" s="5"/>
      <c r="G313" s="12"/>
      <c r="H313" s="139"/>
      <c r="I313" s="170"/>
      <c r="J313" s="6"/>
      <c r="K313" s="203"/>
      <c r="L313" s="9" t="str">
        <f t="shared" si="301"/>
        <v/>
      </c>
      <c r="M313" s="170"/>
      <c r="N313" s="194" t="str">
        <f t="shared" si="302"/>
        <v/>
      </c>
      <c r="O313" s="217"/>
      <c r="P313" s="10" t="str">
        <f t="shared" si="303"/>
        <v/>
      </c>
      <c r="Q313" s="17" t="str">
        <f t="shared" si="304"/>
        <v/>
      </c>
      <c r="R313" s="220"/>
      <c r="S313" s="17" t="str">
        <f t="shared" si="305"/>
        <v/>
      </c>
      <c r="T313" s="18" t="str">
        <f t="shared" si="306"/>
        <v/>
      </c>
      <c r="U313" s="17" t="str">
        <f t="shared" si="307"/>
        <v/>
      </c>
      <c r="V313" s="236"/>
      <c r="W313" s="236"/>
      <c r="X313" s="236"/>
    </row>
    <row r="314" spans="2:25">
      <c r="B314" s="11"/>
      <c r="C314" s="60"/>
      <c r="D314" s="59"/>
      <c r="E314" s="13"/>
      <c r="F314" s="5"/>
      <c r="G314" s="12"/>
      <c r="H314" s="139"/>
      <c r="I314" s="170"/>
      <c r="J314" s="6"/>
      <c r="K314" s="203"/>
      <c r="L314" s="9" t="str">
        <f t="shared" si="301"/>
        <v/>
      </c>
      <c r="M314" s="170"/>
      <c r="N314" s="194" t="str">
        <f t="shared" si="302"/>
        <v/>
      </c>
      <c r="O314" s="217"/>
      <c r="P314" s="10" t="str">
        <f t="shared" si="303"/>
        <v/>
      </c>
      <c r="Q314" s="17" t="str">
        <f t="shared" si="304"/>
        <v/>
      </c>
      <c r="R314" s="220"/>
      <c r="S314" s="17" t="str">
        <f t="shared" si="305"/>
        <v/>
      </c>
      <c r="T314" s="18" t="str">
        <f t="shared" si="306"/>
        <v/>
      </c>
      <c r="U314" s="17" t="str">
        <f t="shared" si="307"/>
        <v/>
      </c>
      <c r="V314" s="236"/>
      <c r="W314" s="236"/>
      <c r="X314" s="236"/>
      <c r="Y314" s="142"/>
    </row>
    <row r="315" spans="2:25">
      <c r="B315" s="11"/>
      <c r="C315" s="60"/>
      <c r="D315" s="59"/>
      <c r="E315" s="13"/>
      <c r="F315" s="5"/>
      <c r="G315" s="12"/>
      <c r="H315" s="139"/>
      <c r="I315" s="170"/>
      <c r="J315" s="6"/>
      <c r="K315" s="203"/>
      <c r="L315" s="9" t="str">
        <f t="shared" si="301"/>
        <v/>
      </c>
      <c r="M315" s="170"/>
      <c r="N315" s="194" t="str">
        <f t="shared" si="302"/>
        <v/>
      </c>
      <c r="O315" s="217"/>
      <c r="P315" s="10" t="str">
        <f t="shared" si="303"/>
        <v/>
      </c>
      <c r="Q315" s="17" t="str">
        <f t="shared" si="304"/>
        <v/>
      </c>
      <c r="R315" s="220"/>
      <c r="S315" s="17" t="str">
        <f t="shared" si="305"/>
        <v/>
      </c>
      <c r="T315" s="18" t="str">
        <f t="shared" si="306"/>
        <v/>
      </c>
      <c r="U315" s="17" t="str">
        <f t="shared" si="307"/>
        <v/>
      </c>
      <c r="V315" s="236"/>
      <c r="W315" s="236"/>
      <c r="X315" s="236"/>
      <c r="Y315" s="142"/>
    </row>
    <row r="316" spans="2:25">
      <c r="B316" s="11"/>
      <c r="C316" s="60"/>
      <c r="D316" s="59"/>
      <c r="E316" s="13"/>
      <c r="F316" s="5"/>
      <c r="G316" s="12"/>
      <c r="H316" s="139"/>
      <c r="I316" s="170"/>
      <c r="J316" s="6"/>
      <c r="K316" s="203"/>
      <c r="L316" s="9" t="str">
        <f t="shared" si="301"/>
        <v/>
      </c>
      <c r="M316" s="170"/>
      <c r="N316" s="194" t="str">
        <f t="shared" si="302"/>
        <v/>
      </c>
      <c r="O316" s="217"/>
      <c r="P316" s="10" t="str">
        <f t="shared" si="303"/>
        <v/>
      </c>
      <c r="Q316" s="17" t="str">
        <f t="shared" si="304"/>
        <v/>
      </c>
      <c r="R316" s="220"/>
      <c r="S316" s="17" t="str">
        <f t="shared" si="305"/>
        <v/>
      </c>
      <c r="T316" s="18" t="str">
        <f t="shared" si="306"/>
        <v/>
      </c>
      <c r="U316" s="17" t="str">
        <f t="shared" si="307"/>
        <v/>
      </c>
      <c r="V316" s="236"/>
      <c r="W316" s="236"/>
      <c r="X316" s="236"/>
      <c r="Y316" s="142"/>
    </row>
    <row r="317" spans="2:25">
      <c r="B317" s="11"/>
      <c r="C317" s="60"/>
      <c r="D317" s="59"/>
      <c r="E317" s="13"/>
      <c r="F317" s="5"/>
      <c r="G317" s="12"/>
      <c r="H317" s="139"/>
      <c r="I317" s="170"/>
      <c r="J317" s="6"/>
      <c r="K317" s="203"/>
      <c r="L317" s="9" t="str">
        <f t="shared" si="301"/>
        <v/>
      </c>
      <c r="M317" s="170"/>
      <c r="N317" s="194" t="str">
        <f t="shared" si="302"/>
        <v/>
      </c>
      <c r="O317" s="217"/>
      <c r="P317" s="10" t="str">
        <f t="shared" si="303"/>
        <v/>
      </c>
      <c r="Q317" s="17" t="str">
        <f t="shared" si="304"/>
        <v/>
      </c>
      <c r="R317" s="220"/>
      <c r="S317" s="17" t="str">
        <f t="shared" si="305"/>
        <v/>
      </c>
      <c r="T317" s="18" t="str">
        <f t="shared" si="306"/>
        <v/>
      </c>
      <c r="U317" s="17" t="str">
        <f t="shared" si="307"/>
        <v/>
      </c>
      <c r="V317" s="236"/>
      <c r="W317" s="236"/>
      <c r="X317" s="236"/>
      <c r="Y317" s="142"/>
    </row>
    <row r="318" spans="2:25">
      <c r="B318" s="11"/>
      <c r="C318" s="60"/>
      <c r="D318" s="59"/>
      <c r="E318" s="13"/>
      <c r="F318" s="5"/>
      <c r="G318" s="12"/>
      <c r="H318" s="139"/>
      <c r="I318" s="170"/>
      <c r="J318" s="6"/>
      <c r="K318" s="203"/>
      <c r="L318" s="9" t="str">
        <f t="shared" si="301"/>
        <v/>
      </c>
      <c r="M318" s="170"/>
      <c r="N318" s="194" t="str">
        <f t="shared" si="302"/>
        <v/>
      </c>
      <c r="O318" s="217"/>
      <c r="P318" s="10" t="str">
        <f t="shared" si="303"/>
        <v/>
      </c>
      <c r="Q318" s="17" t="str">
        <f t="shared" si="304"/>
        <v/>
      </c>
      <c r="R318" s="220"/>
      <c r="S318" s="17" t="str">
        <f t="shared" si="305"/>
        <v/>
      </c>
      <c r="T318" s="18" t="str">
        <f t="shared" si="306"/>
        <v/>
      </c>
      <c r="U318" s="17" t="str">
        <f t="shared" si="307"/>
        <v/>
      </c>
      <c r="V318" s="236"/>
      <c r="W318" s="236"/>
      <c r="X318" s="236"/>
      <c r="Y318" s="142"/>
    </row>
    <row r="319" spans="2:25">
      <c r="B319" s="11"/>
      <c r="C319" s="60"/>
      <c r="D319" s="59"/>
      <c r="E319" s="13"/>
      <c r="F319" s="5"/>
      <c r="G319" s="12"/>
      <c r="H319" s="139"/>
      <c r="I319" s="170"/>
      <c r="J319" s="6"/>
      <c r="K319" s="203"/>
      <c r="L319" s="9" t="str">
        <f t="shared" si="301"/>
        <v/>
      </c>
      <c r="M319" s="170"/>
      <c r="N319" s="194" t="str">
        <f t="shared" si="302"/>
        <v/>
      </c>
      <c r="O319" s="217"/>
      <c r="P319" s="10" t="str">
        <f t="shared" si="303"/>
        <v/>
      </c>
      <c r="Q319" s="17" t="str">
        <f t="shared" si="304"/>
        <v/>
      </c>
      <c r="R319" s="220"/>
      <c r="S319" s="17" t="str">
        <f t="shared" si="305"/>
        <v/>
      </c>
      <c r="T319" s="18" t="str">
        <f t="shared" si="306"/>
        <v/>
      </c>
      <c r="U319" s="17" t="str">
        <f t="shared" si="307"/>
        <v/>
      </c>
      <c r="V319" s="236"/>
      <c r="W319" s="236"/>
      <c r="X319" s="236"/>
      <c r="Y319" s="142"/>
    </row>
    <row r="320" spans="2:25" s="132" customFormat="1">
      <c r="B320" s="26"/>
      <c r="C320" s="20"/>
      <c r="D320" s="96" t="s">
        <v>113</v>
      </c>
      <c r="E320" s="31"/>
      <c r="F320" s="32"/>
      <c r="G320" s="32"/>
      <c r="H320" s="143"/>
      <c r="I320" s="171"/>
      <c r="J320" s="28"/>
      <c r="K320" s="204"/>
      <c r="L320" s="14"/>
      <c r="M320" s="187"/>
      <c r="N320" s="171"/>
      <c r="O320" s="218"/>
      <c r="P320" s="15"/>
      <c r="Q320" s="7"/>
      <c r="R320" s="24"/>
      <c r="S320" s="14"/>
      <c r="T320" s="23"/>
      <c r="U320" s="8"/>
      <c r="V320" s="239"/>
      <c r="W320" s="239"/>
      <c r="X320" s="239"/>
      <c r="Y320" s="104"/>
    </row>
    <row r="321" spans="2:25" s="115" customFormat="1">
      <c r="B321" s="47"/>
      <c r="C321" s="49"/>
      <c r="D321" s="50"/>
      <c r="E321" s="51" t="s">
        <v>136</v>
      </c>
      <c r="F321" s="49"/>
      <c r="G321" s="49"/>
      <c r="H321" s="25" t="s">
        <v>112</v>
      </c>
      <c r="I321" s="168"/>
      <c r="J321" s="134"/>
      <c r="K321" s="202"/>
      <c r="L321" s="136" t="str">
        <f>IF(SUM(L310:L320)&lt;&gt; 0, SUM(L310:L320), "")</f>
        <v/>
      </c>
      <c r="M321" s="186"/>
      <c r="N321" s="168"/>
      <c r="O321" s="216"/>
      <c r="P321" s="137"/>
      <c r="Q321" s="136" t="str">
        <f>IF(SUM(Q310:Q320)&lt;&gt; 0, SUM(Q310:Q320), "")</f>
        <v/>
      </c>
      <c r="R321" s="135"/>
      <c r="S321" s="136" t="str">
        <f>IF(SUM(S310:S320)&lt;&gt; 0, SUM(S310:S320), "")</f>
        <v/>
      </c>
      <c r="T321" s="138"/>
      <c r="U321" s="136" t="str">
        <f>IF(SUM(U310:U320)&lt;&gt; 0, SUM(U310:U320), "")</f>
        <v/>
      </c>
      <c r="V321" s="238"/>
      <c r="W321" s="238"/>
      <c r="X321" s="238"/>
      <c r="Y321" s="120"/>
    </row>
    <row r="322" spans="2:25" s="132" customFormat="1">
      <c r="B322" s="26"/>
      <c r="C322" s="20"/>
      <c r="D322" s="21" t="s">
        <v>137</v>
      </c>
      <c r="E322" s="22"/>
      <c r="F322" s="20"/>
      <c r="G322" s="20"/>
      <c r="H322" s="27"/>
      <c r="I322" s="171"/>
      <c r="J322" s="28"/>
      <c r="K322" s="204"/>
      <c r="L322" s="14"/>
      <c r="M322" s="187"/>
      <c r="N322" s="171"/>
      <c r="O322" s="218"/>
      <c r="P322" s="15"/>
      <c r="Q322" s="8"/>
      <c r="R322" s="23"/>
      <c r="S322" s="29"/>
      <c r="T322" s="91"/>
      <c r="U322" s="30"/>
      <c r="V322" s="240"/>
      <c r="W322" s="240"/>
      <c r="X322" s="240"/>
      <c r="Y322" s="104"/>
    </row>
    <row r="323" spans="2:25">
      <c r="B323" s="11"/>
      <c r="C323" s="60"/>
      <c r="D323" s="59"/>
      <c r="E323" s="13"/>
      <c r="F323" s="5"/>
      <c r="G323" s="12"/>
      <c r="H323" s="139"/>
      <c r="I323" s="170"/>
      <c r="J323" s="6"/>
      <c r="K323" s="203"/>
      <c r="L323" s="9" t="str">
        <f>IF(K323&lt;&gt;0,(I323*K323),"")</f>
        <v/>
      </c>
      <c r="M323" s="170"/>
      <c r="N323" s="194" t="str">
        <f>IF(M323&lt;&gt;0,ROUNDUP(I323*M323,2),"")</f>
        <v/>
      </c>
      <c r="O323" s="217"/>
      <c r="P323" s="10" t="str">
        <f>IF(OR(M323&lt;&gt;0,O323&gt;0),ROUNDUP((M323*O323),2),"")</f>
        <v/>
      </c>
      <c r="Q323" s="17" t="str">
        <f>IFERROR((I323*P323),"")</f>
        <v/>
      </c>
      <c r="R323" s="220"/>
      <c r="S323" s="17" t="str">
        <f>IF(R323&lt;&gt;0,I323*R323,"")</f>
        <v/>
      </c>
      <c r="T323" s="18" t="str">
        <f>IFERROR((SUM(L323,Q323,S323)/I323),"")</f>
        <v/>
      </c>
      <c r="U323" s="17" t="str">
        <f>IFERROR(T323*I323,"")</f>
        <v/>
      </c>
      <c r="V323" s="236"/>
      <c r="W323" s="236"/>
      <c r="X323" s="236"/>
    </row>
    <row r="324" spans="2:25">
      <c r="B324" s="11"/>
      <c r="C324" s="60"/>
      <c r="D324" s="59"/>
      <c r="E324" s="13"/>
      <c r="F324" s="5"/>
      <c r="G324" s="12"/>
      <c r="H324" s="139"/>
      <c r="I324" s="170"/>
      <c r="J324" s="6"/>
      <c r="K324" s="203"/>
      <c r="L324" s="9" t="str">
        <f t="shared" ref="L324" si="308">IF(K324&lt;&gt;0,(I324*K324),"")</f>
        <v/>
      </c>
      <c r="M324" s="170"/>
      <c r="N324" s="194" t="str">
        <f t="shared" ref="N324" si="309">IF(M324&lt;&gt;0,ROUNDUP(I324*M324,2),"")</f>
        <v/>
      </c>
      <c r="O324" s="217"/>
      <c r="P324" s="10" t="str">
        <f t="shared" ref="P324" si="310">IF(OR(M324&lt;&gt;0,O324&gt;0),ROUNDUP((M324*O324),2),"")</f>
        <v/>
      </c>
      <c r="Q324" s="17" t="str">
        <f t="shared" ref="Q324" si="311">IFERROR((I324*P324),"")</f>
        <v/>
      </c>
      <c r="R324" s="220"/>
      <c r="S324" s="17" t="str">
        <f t="shared" ref="S324" si="312">IF(R324&lt;&gt;0,I324*R324,"")</f>
        <v/>
      </c>
      <c r="T324" s="18" t="str">
        <f t="shared" ref="T324" si="313">IFERROR((SUM(L324,Q324,S324)/I324),"")</f>
        <v/>
      </c>
      <c r="U324" s="17" t="str">
        <f t="shared" ref="U324" si="314">IFERROR(T324*I324,"")</f>
        <v/>
      </c>
      <c r="V324" s="236"/>
      <c r="W324" s="236"/>
      <c r="X324" s="236"/>
    </row>
    <row r="325" spans="2:25">
      <c r="B325" s="11"/>
      <c r="C325" s="60"/>
      <c r="D325" s="59"/>
      <c r="E325" s="13"/>
      <c r="F325" s="5"/>
      <c r="G325" s="12"/>
      <c r="H325" s="139"/>
      <c r="I325" s="170"/>
      <c r="J325" s="6"/>
      <c r="K325" s="203"/>
      <c r="L325" s="9" t="str">
        <f t="shared" ref="L325:L332" si="315">IF(K325&lt;&gt;0,(I325*K325),"")</f>
        <v/>
      </c>
      <c r="M325" s="170"/>
      <c r="N325" s="194" t="str">
        <f t="shared" ref="N325:N332" si="316">IF(M325&lt;&gt;0,ROUNDUP(I325*M325,2),"")</f>
        <v/>
      </c>
      <c r="O325" s="217"/>
      <c r="P325" s="10" t="str">
        <f t="shared" ref="P325:P332" si="317">IF(OR(M325&lt;&gt;0,O325&gt;0),ROUNDUP((M325*O325),2),"")</f>
        <v/>
      </c>
      <c r="Q325" s="17" t="str">
        <f t="shared" ref="Q325:Q332" si="318">IFERROR((I325*P325),"")</f>
        <v/>
      </c>
      <c r="R325" s="220"/>
      <c r="S325" s="17" t="str">
        <f t="shared" ref="S325:S332" si="319">IF(R325&lt;&gt;0,I325*R325,"")</f>
        <v/>
      </c>
      <c r="T325" s="18" t="str">
        <f t="shared" ref="T325:T332" si="320">IFERROR((SUM(L325,Q325,S325)/I325),"")</f>
        <v/>
      </c>
      <c r="U325" s="17" t="str">
        <f t="shared" ref="U325:U332" si="321">IFERROR(T325*I325,"")</f>
        <v/>
      </c>
      <c r="V325" s="236"/>
      <c r="W325" s="236"/>
      <c r="X325" s="236"/>
    </row>
    <row r="326" spans="2:25">
      <c r="B326" s="11"/>
      <c r="C326" s="60"/>
      <c r="D326" s="59"/>
      <c r="E326" s="13"/>
      <c r="F326" s="5"/>
      <c r="G326" s="12"/>
      <c r="H326" s="139"/>
      <c r="I326" s="170"/>
      <c r="J326" s="6"/>
      <c r="K326" s="203"/>
      <c r="L326" s="9" t="str">
        <f t="shared" si="315"/>
        <v/>
      </c>
      <c r="M326" s="170"/>
      <c r="N326" s="194" t="str">
        <f t="shared" si="316"/>
        <v/>
      </c>
      <c r="O326" s="217"/>
      <c r="P326" s="10" t="str">
        <f t="shared" si="317"/>
        <v/>
      </c>
      <c r="Q326" s="17" t="str">
        <f t="shared" si="318"/>
        <v/>
      </c>
      <c r="R326" s="220"/>
      <c r="S326" s="17" t="str">
        <f t="shared" si="319"/>
        <v/>
      </c>
      <c r="T326" s="18" t="str">
        <f t="shared" si="320"/>
        <v/>
      </c>
      <c r="U326" s="17" t="str">
        <f t="shared" si="321"/>
        <v/>
      </c>
      <c r="V326" s="236"/>
      <c r="W326" s="236"/>
      <c r="X326" s="236"/>
    </row>
    <row r="327" spans="2:25">
      <c r="B327" s="11"/>
      <c r="C327" s="60"/>
      <c r="D327" s="59"/>
      <c r="E327" s="13"/>
      <c r="F327" s="5"/>
      <c r="G327" s="12"/>
      <c r="H327" s="139"/>
      <c r="I327" s="170"/>
      <c r="J327" s="6"/>
      <c r="K327" s="203"/>
      <c r="L327" s="9" t="str">
        <f t="shared" si="315"/>
        <v/>
      </c>
      <c r="M327" s="170"/>
      <c r="N327" s="194" t="str">
        <f t="shared" si="316"/>
        <v/>
      </c>
      <c r="O327" s="217"/>
      <c r="P327" s="10" t="str">
        <f t="shared" si="317"/>
        <v/>
      </c>
      <c r="Q327" s="17" t="str">
        <f t="shared" si="318"/>
        <v/>
      </c>
      <c r="R327" s="220"/>
      <c r="S327" s="17" t="str">
        <f t="shared" si="319"/>
        <v/>
      </c>
      <c r="T327" s="18" t="str">
        <f t="shared" si="320"/>
        <v/>
      </c>
      <c r="U327" s="17" t="str">
        <f t="shared" si="321"/>
        <v/>
      </c>
      <c r="V327" s="236"/>
      <c r="W327" s="236"/>
      <c r="X327" s="236"/>
      <c r="Y327" s="142"/>
    </row>
    <row r="328" spans="2:25">
      <c r="B328" s="11"/>
      <c r="C328" s="60"/>
      <c r="D328" s="59"/>
      <c r="E328" s="13"/>
      <c r="F328" s="5"/>
      <c r="G328" s="12"/>
      <c r="H328" s="139"/>
      <c r="I328" s="170"/>
      <c r="J328" s="6"/>
      <c r="K328" s="203"/>
      <c r="L328" s="9" t="str">
        <f t="shared" si="315"/>
        <v/>
      </c>
      <c r="M328" s="170"/>
      <c r="N328" s="194" t="str">
        <f t="shared" si="316"/>
        <v/>
      </c>
      <c r="O328" s="217"/>
      <c r="P328" s="10" t="str">
        <f t="shared" si="317"/>
        <v/>
      </c>
      <c r="Q328" s="17" t="str">
        <f t="shared" si="318"/>
        <v/>
      </c>
      <c r="R328" s="220"/>
      <c r="S328" s="17" t="str">
        <f t="shared" si="319"/>
        <v/>
      </c>
      <c r="T328" s="18" t="str">
        <f t="shared" si="320"/>
        <v/>
      </c>
      <c r="U328" s="17" t="str">
        <f t="shared" si="321"/>
        <v/>
      </c>
      <c r="V328" s="236"/>
      <c r="W328" s="236"/>
      <c r="X328" s="236"/>
      <c r="Y328" s="142"/>
    </row>
    <row r="329" spans="2:25">
      <c r="B329" s="11"/>
      <c r="C329" s="60"/>
      <c r="D329" s="59"/>
      <c r="E329" s="13"/>
      <c r="F329" s="5"/>
      <c r="G329" s="12"/>
      <c r="H329" s="139"/>
      <c r="I329" s="170"/>
      <c r="J329" s="6"/>
      <c r="K329" s="203"/>
      <c r="L329" s="9" t="str">
        <f t="shared" si="315"/>
        <v/>
      </c>
      <c r="M329" s="170"/>
      <c r="N329" s="194" t="str">
        <f t="shared" si="316"/>
        <v/>
      </c>
      <c r="O329" s="217"/>
      <c r="P329" s="10" t="str">
        <f t="shared" si="317"/>
        <v/>
      </c>
      <c r="Q329" s="17" t="str">
        <f t="shared" si="318"/>
        <v/>
      </c>
      <c r="R329" s="220"/>
      <c r="S329" s="17" t="str">
        <f t="shared" si="319"/>
        <v/>
      </c>
      <c r="T329" s="18" t="str">
        <f t="shared" si="320"/>
        <v/>
      </c>
      <c r="U329" s="17" t="str">
        <f t="shared" si="321"/>
        <v/>
      </c>
      <c r="V329" s="236"/>
      <c r="W329" s="236"/>
      <c r="X329" s="236"/>
      <c r="Y329" s="142"/>
    </row>
    <row r="330" spans="2:25">
      <c r="B330" s="11"/>
      <c r="C330" s="60"/>
      <c r="D330" s="59"/>
      <c r="E330" s="13"/>
      <c r="F330" s="5"/>
      <c r="G330" s="12"/>
      <c r="H330" s="139"/>
      <c r="I330" s="170"/>
      <c r="J330" s="6"/>
      <c r="K330" s="203"/>
      <c r="L330" s="9" t="str">
        <f t="shared" si="315"/>
        <v/>
      </c>
      <c r="M330" s="170"/>
      <c r="N330" s="194" t="str">
        <f t="shared" si="316"/>
        <v/>
      </c>
      <c r="O330" s="217"/>
      <c r="P330" s="10" t="str">
        <f t="shared" si="317"/>
        <v/>
      </c>
      <c r="Q330" s="17" t="str">
        <f t="shared" si="318"/>
        <v/>
      </c>
      <c r="R330" s="220"/>
      <c r="S330" s="17" t="str">
        <f t="shared" si="319"/>
        <v/>
      </c>
      <c r="T330" s="18" t="str">
        <f t="shared" si="320"/>
        <v/>
      </c>
      <c r="U330" s="17" t="str">
        <f t="shared" si="321"/>
        <v/>
      </c>
      <c r="V330" s="236"/>
      <c r="W330" s="236"/>
      <c r="X330" s="236"/>
      <c r="Y330" s="142"/>
    </row>
    <row r="331" spans="2:25">
      <c r="B331" s="11"/>
      <c r="C331" s="60"/>
      <c r="D331" s="59"/>
      <c r="E331" s="13"/>
      <c r="F331" s="5"/>
      <c r="G331" s="12"/>
      <c r="H331" s="139"/>
      <c r="I331" s="170"/>
      <c r="J331" s="6"/>
      <c r="K331" s="203"/>
      <c r="L331" s="9" t="str">
        <f t="shared" si="315"/>
        <v/>
      </c>
      <c r="M331" s="170"/>
      <c r="N331" s="194" t="str">
        <f t="shared" si="316"/>
        <v/>
      </c>
      <c r="O331" s="217"/>
      <c r="P331" s="10" t="str">
        <f t="shared" si="317"/>
        <v/>
      </c>
      <c r="Q331" s="17" t="str">
        <f t="shared" si="318"/>
        <v/>
      </c>
      <c r="R331" s="220"/>
      <c r="S331" s="17" t="str">
        <f t="shared" si="319"/>
        <v/>
      </c>
      <c r="T331" s="18" t="str">
        <f t="shared" si="320"/>
        <v/>
      </c>
      <c r="U331" s="17" t="str">
        <f t="shared" si="321"/>
        <v/>
      </c>
      <c r="V331" s="236"/>
      <c r="W331" s="236"/>
      <c r="X331" s="236"/>
      <c r="Y331" s="142"/>
    </row>
    <row r="332" spans="2:25">
      <c r="B332" s="11"/>
      <c r="C332" s="60"/>
      <c r="D332" s="59"/>
      <c r="E332" s="13"/>
      <c r="F332" s="5"/>
      <c r="G332" s="12"/>
      <c r="H332" s="139"/>
      <c r="I332" s="170"/>
      <c r="J332" s="6"/>
      <c r="K332" s="203"/>
      <c r="L332" s="9" t="str">
        <f t="shared" si="315"/>
        <v/>
      </c>
      <c r="M332" s="170"/>
      <c r="N332" s="194" t="str">
        <f t="shared" si="316"/>
        <v/>
      </c>
      <c r="O332" s="217"/>
      <c r="P332" s="10" t="str">
        <f t="shared" si="317"/>
        <v/>
      </c>
      <c r="Q332" s="17" t="str">
        <f t="shared" si="318"/>
        <v/>
      </c>
      <c r="R332" s="220"/>
      <c r="S332" s="17" t="str">
        <f t="shared" si="319"/>
        <v/>
      </c>
      <c r="T332" s="18" t="str">
        <f t="shared" si="320"/>
        <v/>
      </c>
      <c r="U332" s="17" t="str">
        <f t="shared" si="321"/>
        <v/>
      </c>
      <c r="V332" s="236"/>
      <c r="W332" s="236"/>
      <c r="X332" s="236"/>
      <c r="Y332" s="142"/>
    </row>
    <row r="333" spans="2:25" s="132" customFormat="1">
      <c r="B333" s="26"/>
      <c r="C333" s="20"/>
      <c r="D333" s="96" t="s">
        <v>113</v>
      </c>
      <c r="E333" s="31"/>
      <c r="F333" s="32"/>
      <c r="G333" s="32"/>
      <c r="H333" s="143"/>
      <c r="I333" s="171"/>
      <c r="J333" s="28"/>
      <c r="K333" s="204"/>
      <c r="L333" s="14"/>
      <c r="M333" s="187"/>
      <c r="N333" s="171"/>
      <c r="O333" s="218"/>
      <c r="P333" s="15"/>
      <c r="Q333" s="7"/>
      <c r="R333" s="24"/>
      <c r="S333" s="14"/>
      <c r="T333" s="23"/>
      <c r="U333" s="8"/>
      <c r="V333" s="239"/>
      <c r="W333" s="239"/>
      <c r="X333" s="239"/>
      <c r="Y333" s="104"/>
    </row>
    <row r="334" spans="2:25" s="115" customFormat="1">
      <c r="B334" s="47"/>
      <c r="C334" s="49"/>
      <c r="D334" s="50"/>
      <c r="E334" s="51" t="s">
        <v>137</v>
      </c>
      <c r="F334" s="49"/>
      <c r="G334" s="49"/>
      <c r="H334" s="25" t="s">
        <v>112</v>
      </c>
      <c r="I334" s="168"/>
      <c r="J334" s="134"/>
      <c r="K334" s="202"/>
      <c r="L334" s="136" t="str">
        <f>IF(SUM(L323:L333)&lt;&gt; 0, SUM(L323:L333), "")</f>
        <v/>
      </c>
      <c r="M334" s="186"/>
      <c r="N334" s="168"/>
      <c r="O334" s="216"/>
      <c r="P334" s="137"/>
      <c r="Q334" s="136" t="str">
        <f>IF(SUM(Q323:Q333)&lt;&gt; 0, SUM(Q323:Q333), "")</f>
        <v/>
      </c>
      <c r="R334" s="135"/>
      <c r="S334" s="136" t="str">
        <f>IF(SUM(S323:S333)&lt;&gt; 0, SUM(S323:S333), "")</f>
        <v/>
      </c>
      <c r="T334" s="138"/>
      <c r="U334" s="136" t="str">
        <f>IF(SUM(U323:U333)&lt;&gt; 0, SUM(U323:U333), "")</f>
        <v/>
      </c>
      <c r="V334" s="238"/>
      <c r="W334" s="238"/>
      <c r="X334" s="238"/>
      <c r="Y334" s="120"/>
    </row>
    <row r="335" spans="2:25" s="132" customFormat="1">
      <c r="B335" s="26"/>
      <c r="C335" s="20"/>
      <c r="D335" s="21" t="s">
        <v>138</v>
      </c>
      <c r="E335" s="22"/>
      <c r="F335" s="20"/>
      <c r="G335" s="20"/>
      <c r="H335" s="27"/>
      <c r="I335" s="171"/>
      <c r="J335" s="28"/>
      <c r="K335" s="204"/>
      <c r="L335" s="14"/>
      <c r="M335" s="187"/>
      <c r="N335" s="171"/>
      <c r="O335" s="218"/>
      <c r="P335" s="15"/>
      <c r="Q335" s="8"/>
      <c r="R335" s="23"/>
      <c r="S335" s="29"/>
      <c r="T335" s="91"/>
      <c r="U335" s="30"/>
      <c r="V335" s="240"/>
      <c r="W335" s="240"/>
      <c r="X335" s="240"/>
      <c r="Y335" s="104"/>
    </row>
    <row r="336" spans="2:25">
      <c r="B336" s="11"/>
      <c r="C336" s="60"/>
      <c r="D336" s="59"/>
      <c r="E336" s="13"/>
      <c r="F336" s="5"/>
      <c r="G336" s="12"/>
      <c r="H336" s="139"/>
      <c r="I336" s="170"/>
      <c r="J336" s="6"/>
      <c r="K336" s="203"/>
      <c r="L336" s="9" t="str">
        <f>IF(K336&lt;&gt;0,(I336*K336),"")</f>
        <v/>
      </c>
      <c r="M336" s="170"/>
      <c r="N336" s="194" t="str">
        <f>IF(M336&lt;&gt;0,ROUNDUP(I336*M336,2),"")</f>
        <v/>
      </c>
      <c r="O336" s="217"/>
      <c r="P336" s="10" t="str">
        <f>IF(OR(M336&lt;&gt;0,O336&gt;0),ROUNDUP((M336*O336),2),"")</f>
        <v/>
      </c>
      <c r="Q336" s="17" t="str">
        <f>IFERROR((I336*P336),"")</f>
        <v/>
      </c>
      <c r="R336" s="220"/>
      <c r="S336" s="17" t="str">
        <f>IF(R336&lt;&gt;0,I336*R336,"")</f>
        <v/>
      </c>
      <c r="T336" s="18" t="str">
        <f>IFERROR((SUM(L336,Q336,S336)/I336),"")</f>
        <v/>
      </c>
      <c r="U336" s="17" t="str">
        <f>IFERROR(T336*I336,"")</f>
        <v/>
      </c>
      <c r="V336" s="236"/>
      <c r="W336" s="236"/>
      <c r="X336" s="236"/>
    </row>
    <row r="337" spans="2:25">
      <c r="B337" s="11"/>
      <c r="C337" s="60"/>
      <c r="D337" s="59"/>
      <c r="E337" s="13"/>
      <c r="F337" s="5"/>
      <c r="G337" s="12"/>
      <c r="H337" s="139"/>
      <c r="I337" s="170"/>
      <c r="J337" s="6"/>
      <c r="K337" s="203"/>
      <c r="L337" s="9" t="str">
        <f t="shared" ref="L337" si="322">IF(K337&lt;&gt;0,(I337*K337),"")</f>
        <v/>
      </c>
      <c r="M337" s="170"/>
      <c r="N337" s="194" t="str">
        <f t="shared" ref="N337" si="323">IF(M337&lt;&gt;0,ROUNDUP(I337*M337,2),"")</f>
        <v/>
      </c>
      <c r="O337" s="217"/>
      <c r="P337" s="10" t="str">
        <f t="shared" ref="P337" si="324">IF(OR(M337&lt;&gt;0,O337&gt;0),ROUNDUP((M337*O337),2),"")</f>
        <v/>
      </c>
      <c r="Q337" s="17" t="str">
        <f t="shared" ref="Q337" si="325">IFERROR((I337*P337),"")</f>
        <v/>
      </c>
      <c r="R337" s="220"/>
      <c r="S337" s="17" t="str">
        <f t="shared" ref="S337" si="326">IF(R337&lt;&gt;0,I337*R337,"")</f>
        <v/>
      </c>
      <c r="T337" s="18" t="str">
        <f t="shared" ref="T337" si="327">IFERROR((SUM(L337,Q337,S337)/I337),"")</f>
        <v/>
      </c>
      <c r="U337" s="17" t="str">
        <f t="shared" ref="U337" si="328">IFERROR(T337*I337,"")</f>
        <v/>
      </c>
      <c r="V337" s="236"/>
      <c r="W337" s="236"/>
      <c r="X337" s="236"/>
    </row>
    <row r="338" spans="2:25">
      <c r="B338" s="11"/>
      <c r="C338" s="60"/>
      <c r="D338" s="59"/>
      <c r="E338" s="13"/>
      <c r="F338" s="5"/>
      <c r="G338" s="12"/>
      <c r="H338" s="139"/>
      <c r="I338" s="170"/>
      <c r="J338" s="6"/>
      <c r="K338" s="203"/>
      <c r="L338" s="9" t="str">
        <f t="shared" ref="L338:L345" si="329">IF(K338&lt;&gt;0,(I338*K338),"")</f>
        <v/>
      </c>
      <c r="M338" s="170"/>
      <c r="N338" s="194" t="str">
        <f t="shared" ref="N338:N345" si="330">IF(M338&lt;&gt;0,ROUNDUP(I338*M338,2),"")</f>
        <v/>
      </c>
      <c r="O338" s="217"/>
      <c r="P338" s="10" t="str">
        <f t="shared" ref="P338:P345" si="331">IF(OR(M338&lt;&gt;0,O338&gt;0),ROUNDUP((M338*O338),2),"")</f>
        <v/>
      </c>
      <c r="Q338" s="17" t="str">
        <f t="shared" ref="Q338:Q345" si="332">IFERROR((I338*P338),"")</f>
        <v/>
      </c>
      <c r="R338" s="220"/>
      <c r="S338" s="17" t="str">
        <f t="shared" ref="S338:S345" si="333">IF(R338&lt;&gt;0,I338*R338,"")</f>
        <v/>
      </c>
      <c r="T338" s="18" t="str">
        <f t="shared" ref="T338:T345" si="334">IFERROR((SUM(L338,Q338,S338)/I338),"")</f>
        <v/>
      </c>
      <c r="U338" s="17" t="str">
        <f t="shared" ref="U338:U345" si="335">IFERROR(T338*I338,"")</f>
        <v/>
      </c>
      <c r="V338" s="236"/>
      <c r="W338" s="236"/>
      <c r="X338" s="236"/>
    </row>
    <row r="339" spans="2:25">
      <c r="B339" s="11"/>
      <c r="C339" s="60"/>
      <c r="D339" s="59"/>
      <c r="E339" s="13"/>
      <c r="F339" s="5"/>
      <c r="G339" s="12"/>
      <c r="H339" s="139"/>
      <c r="I339" s="170"/>
      <c r="J339" s="6"/>
      <c r="K339" s="203"/>
      <c r="L339" s="9" t="str">
        <f t="shared" si="329"/>
        <v/>
      </c>
      <c r="M339" s="170"/>
      <c r="N339" s="194" t="str">
        <f t="shared" si="330"/>
        <v/>
      </c>
      <c r="O339" s="217"/>
      <c r="P339" s="10" t="str">
        <f t="shared" si="331"/>
        <v/>
      </c>
      <c r="Q339" s="17" t="str">
        <f t="shared" si="332"/>
        <v/>
      </c>
      <c r="R339" s="220"/>
      <c r="S339" s="17" t="str">
        <f t="shared" si="333"/>
        <v/>
      </c>
      <c r="T339" s="18" t="str">
        <f t="shared" si="334"/>
        <v/>
      </c>
      <c r="U339" s="17" t="str">
        <f t="shared" si="335"/>
        <v/>
      </c>
      <c r="V339" s="236"/>
      <c r="W339" s="236"/>
      <c r="X339" s="236"/>
    </row>
    <row r="340" spans="2:25">
      <c r="B340" s="11"/>
      <c r="C340" s="60"/>
      <c r="D340" s="59"/>
      <c r="E340" s="13"/>
      <c r="F340" s="5"/>
      <c r="G340" s="12"/>
      <c r="H340" s="139"/>
      <c r="I340" s="170"/>
      <c r="J340" s="6"/>
      <c r="K340" s="203"/>
      <c r="L340" s="9" t="str">
        <f t="shared" si="329"/>
        <v/>
      </c>
      <c r="M340" s="170"/>
      <c r="N340" s="194" t="str">
        <f t="shared" si="330"/>
        <v/>
      </c>
      <c r="O340" s="217"/>
      <c r="P340" s="10" t="str">
        <f t="shared" si="331"/>
        <v/>
      </c>
      <c r="Q340" s="17" t="str">
        <f t="shared" si="332"/>
        <v/>
      </c>
      <c r="R340" s="220"/>
      <c r="S340" s="17" t="str">
        <f t="shared" si="333"/>
        <v/>
      </c>
      <c r="T340" s="18" t="str">
        <f t="shared" si="334"/>
        <v/>
      </c>
      <c r="U340" s="17" t="str">
        <f t="shared" si="335"/>
        <v/>
      </c>
      <c r="V340" s="236"/>
      <c r="W340" s="236"/>
      <c r="X340" s="236"/>
      <c r="Y340" s="142"/>
    </row>
    <row r="341" spans="2:25">
      <c r="B341" s="11"/>
      <c r="C341" s="60"/>
      <c r="D341" s="59"/>
      <c r="E341" s="13"/>
      <c r="F341" s="5"/>
      <c r="G341" s="12"/>
      <c r="H341" s="139"/>
      <c r="I341" s="170"/>
      <c r="J341" s="6"/>
      <c r="K341" s="203"/>
      <c r="L341" s="9" t="str">
        <f t="shared" si="329"/>
        <v/>
      </c>
      <c r="M341" s="170"/>
      <c r="N341" s="194" t="str">
        <f t="shared" si="330"/>
        <v/>
      </c>
      <c r="O341" s="217"/>
      <c r="P341" s="10" t="str">
        <f t="shared" si="331"/>
        <v/>
      </c>
      <c r="Q341" s="17" t="str">
        <f t="shared" si="332"/>
        <v/>
      </c>
      <c r="R341" s="220"/>
      <c r="S341" s="17" t="str">
        <f t="shared" si="333"/>
        <v/>
      </c>
      <c r="T341" s="18" t="str">
        <f t="shared" si="334"/>
        <v/>
      </c>
      <c r="U341" s="17" t="str">
        <f t="shared" si="335"/>
        <v/>
      </c>
      <c r="V341" s="236"/>
      <c r="W341" s="236"/>
      <c r="X341" s="236"/>
      <c r="Y341" s="142"/>
    </row>
    <row r="342" spans="2:25">
      <c r="B342" s="11"/>
      <c r="C342" s="60"/>
      <c r="D342" s="59"/>
      <c r="E342" s="13"/>
      <c r="F342" s="5"/>
      <c r="G342" s="12"/>
      <c r="H342" s="139"/>
      <c r="I342" s="170"/>
      <c r="J342" s="6"/>
      <c r="K342" s="203"/>
      <c r="L342" s="9" t="str">
        <f t="shared" si="329"/>
        <v/>
      </c>
      <c r="M342" s="170"/>
      <c r="N342" s="194" t="str">
        <f t="shared" si="330"/>
        <v/>
      </c>
      <c r="O342" s="217"/>
      <c r="P342" s="10" t="str">
        <f t="shared" si="331"/>
        <v/>
      </c>
      <c r="Q342" s="17" t="str">
        <f t="shared" si="332"/>
        <v/>
      </c>
      <c r="R342" s="220"/>
      <c r="S342" s="17" t="str">
        <f t="shared" si="333"/>
        <v/>
      </c>
      <c r="T342" s="18" t="str">
        <f t="shared" si="334"/>
        <v/>
      </c>
      <c r="U342" s="17" t="str">
        <f t="shared" si="335"/>
        <v/>
      </c>
      <c r="V342" s="236"/>
      <c r="W342" s="236"/>
      <c r="X342" s="236"/>
      <c r="Y342" s="142"/>
    </row>
    <row r="343" spans="2:25">
      <c r="B343" s="11"/>
      <c r="C343" s="60"/>
      <c r="D343" s="59"/>
      <c r="E343" s="13"/>
      <c r="F343" s="5"/>
      <c r="G343" s="12"/>
      <c r="H343" s="139"/>
      <c r="I343" s="170"/>
      <c r="J343" s="6"/>
      <c r="K343" s="203"/>
      <c r="L343" s="9" t="str">
        <f t="shared" si="329"/>
        <v/>
      </c>
      <c r="M343" s="170"/>
      <c r="N343" s="194" t="str">
        <f t="shared" si="330"/>
        <v/>
      </c>
      <c r="O343" s="217"/>
      <c r="P343" s="10" t="str">
        <f t="shared" si="331"/>
        <v/>
      </c>
      <c r="Q343" s="17" t="str">
        <f t="shared" si="332"/>
        <v/>
      </c>
      <c r="R343" s="220"/>
      <c r="S343" s="17" t="str">
        <f t="shared" si="333"/>
        <v/>
      </c>
      <c r="T343" s="18" t="str">
        <f t="shared" si="334"/>
        <v/>
      </c>
      <c r="U343" s="17" t="str">
        <f t="shared" si="335"/>
        <v/>
      </c>
      <c r="V343" s="236"/>
      <c r="W343" s="236"/>
      <c r="X343" s="236"/>
      <c r="Y343" s="142"/>
    </row>
    <row r="344" spans="2:25">
      <c r="B344" s="11"/>
      <c r="C344" s="60"/>
      <c r="D344" s="59"/>
      <c r="E344" s="13"/>
      <c r="F344" s="5"/>
      <c r="G344" s="12"/>
      <c r="H344" s="139"/>
      <c r="I344" s="170"/>
      <c r="J344" s="6"/>
      <c r="K344" s="203"/>
      <c r="L344" s="9" t="str">
        <f t="shared" si="329"/>
        <v/>
      </c>
      <c r="M344" s="170"/>
      <c r="N344" s="194" t="str">
        <f t="shared" si="330"/>
        <v/>
      </c>
      <c r="O344" s="217"/>
      <c r="P344" s="10" t="str">
        <f t="shared" si="331"/>
        <v/>
      </c>
      <c r="Q344" s="17" t="str">
        <f t="shared" si="332"/>
        <v/>
      </c>
      <c r="R344" s="220"/>
      <c r="S344" s="17" t="str">
        <f t="shared" si="333"/>
        <v/>
      </c>
      <c r="T344" s="18" t="str">
        <f t="shared" si="334"/>
        <v/>
      </c>
      <c r="U344" s="17" t="str">
        <f t="shared" si="335"/>
        <v/>
      </c>
      <c r="V344" s="236"/>
      <c r="W344" s="236"/>
      <c r="X344" s="236"/>
      <c r="Y344" s="142"/>
    </row>
    <row r="345" spans="2:25">
      <c r="B345" s="11"/>
      <c r="C345" s="60"/>
      <c r="D345" s="59"/>
      <c r="E345" s="13"/>
      <c r="F345" s="5"/>
      <c r="G345" s="12"/>
      <c r="H345" s="139"/>
      <c r="I345" s="170"/>
      <c r="J345" s="6"/>
      <c r="K345" s="203"/>
      <c r="L345" s="9" t="str">
        <f t="shared" si="329"/>
        <v/>
      </c>
      <c r="M345" s="170"/>
      <c r="N345" s="194" t="str">
        <f t="shared" si="330"/>
        <v/>
      </c>
      <c r="O345" s="217"/>
      <c r="P345" s="10" t="str">
        <f t="shared" si="331"/>
        <v/>
      </c>
      <c r="Q345" s="17" t="str">
        <f t="shared" si="332"/>
        <v/>
      </c>
      <c r="R345" s="220"/>
      <c r="S345" s="17" t="str">
        <f t="shared" si="333"/>
        <v/>
      </c>
      <c r="T345" s="18" t="str">
        <f t="shared" si="334"/>
        <v/>
      </c>
      <c r="U345" s="17" t="str">
        <f t="shared" si="335"/>
        <v/>
      </c>
      <c r="V345" s="236"/>
      <c r="W345" s="236"/>
      <c r="X345" s="236"/>
      <c r="Y345" s="142"/>
    </row>
    <row r="346" spans="2:25" s="132" customFormat="1">
      <c r="B346" s="26"/>
      <c r="C346" s="20"/>
      <c r="D346" s="96" t="s">
        <v>113</v>
      </c>
      <c r="E346" s="31"/>
      <c r="F346" s="32"/>
      <c r="G346" s="32"/>
      <c r="H346" s="143"/>
      <c r="I346" s="171"/>
      <c r="J346" s="28"/>
      <c r="K346" s="204"/>
      <c r="L346" s="14"/>
      <c r="M346" s="187"/>
      <c r="N346" s="171"/>
      <c r="O346" s="218"/>
      <c r="P346" s="15"/>
      <c r="Q346" s="7"/>
      <c r="R346" s="24"/>
      <c r="S346" s="14"/>
      <c r="T346" s="23"/>
      <c r="U346" s="8"/>
      <c r="V346" s="239"/>
      <c r="W346" s="239"/>
      <c r="X346" s="239"/>
      <c r="Y346" s="104"/>
    </row>
    <row r="347" spans="2:25" s="115" customFormat="1">
      <c r="B347" s="47"/>
      <c r="C347" s="49"/>
      <c r="D347" s="50"/>
      <c r="E347" s="51" t="s">
        <v>138</v>
      </c>
      <c r="F347" s="49"/>
      <c r="G347" s="49"/>
      <c r="H347" s="25" t="s">
        <v>112</v>
      </c>
      <c r="I347" s="168"/>
      <c r="J347" s="134"/>
      <c r="K347" s="202"/>
      <c r="L347" s="136" t="str">
        <f>IF(SUM(L336:L346)&lt;&gt; 0, SUM(L336:L346), "")</f>
        <v/>
      </c>
      <c r="M347" s="186"/>
      <c r="N347" s="168"/>
      <c r="O347" s="216"/>
      <c r="P347" s="137"/>
      <c r="Q347" s="136" t="str">
        <f>IF(SUM(Q336:Q346)&lt;&gt; 0, SUM(Q336:Q346), "")</f>
        <v/>
      </c>
      <c r="R347" s="135"/>
      <c r="S347" s="136" t="str">
        <f>IF(SUM(S336:S346)&lt;&gt; 0, SUM(S336:S346), "")</f>
        <v/>
      </c>
      <c r="T347" s="138"/>
      <c r="U347" s="136" t="str">
        <f>IF(SUM(U336:U346)&lt;&gt; 0, SUM(U336:U346), "")</f>
        <v/>
      </c>
      <c r="V347" s="238"/>
      <c r="W347" s="238"/>
      <c r="X347" s="238"/>
      <c r="Y347" s="120"/>
    </row>
    <row r="348" spans="2:25" s="132" customFormat="1">
      <c r="B348" s="26"/>
      <c r="C348" s="20"/>
      <c r="D348" s="21" t="s">
        <v>139</v>
      </c>
      <c r="E348" s="22"/>
      <c r="F348" s="20"/>
      <c r="G348" s="20"/>
      <c r="H348" s="27"/>
      <c r="I348" s="171"/>
      <c r="J348" s="28"/>
      <c r="K348" s="204"/>
      <c r="L348" s="14"/>
      <c r="M348" s="187"/>
      <c r="N348" s="171"/>
      <c r="O348" s="218"/>
      <c r="P348" s="15"/>
      <c r="Q348" s="8"/>
      <c r="R348" s="23"/>
      <c r="S348" s="29"/>
      <c r="T348" s="91"/>
      <c r="U348" s="30"/>
      <c r="V348" s="240"/>
      <c r="W348" s="240"/>
      <c r="X348" s="240"/>
      <c r="Y348" s="104"/>
    </row>
    <row r="349" spans="2:25">
      <c r="B349" s="11"/>
      <c r="C349" s="60"/>
      <c r="D349" s="59"/>
      <c r="E349" s="13"/>
      <c r="F349" s="5"/>
      <c r="G349" s="12"/>
      <c r="H349" s="139"/>
      <c r="I349" s="170"/>
      <c r="J349" s="6"/>
      <c r="K349" s="203"/>
      <c r="L349" s="9" t="str">
        <f>IF(K349&lt;&gt;0,(I349*K349),"")</f>
        <v/>
      </c>
      <c r="M349" s="170"/>
      <c r="N349" s="194" t="str">
        <f>IF(M349&lt;&gt;0,ROUNDUP(I349*M349,2),"")</f>
        <v/>
      </c>
      <c r="O349" s="217"/>
      <c r="P349" s="10" t="str">
        <f>IF(OR(M349&lt;&gt;0,O349&gt;0),ROUNDUP((M349*O349),2),"")</f>
        <v/>
      </c>
      <c r="Q349" s="17" t="str">
        <f>IFERROR((I349*P349),"")</f>
        <v/>
      </c>
      <c r="R349" s="220"/>
      <c r="S349" s="17" t="str">
        <f>IF(R349&lt;&gt;0,I349*R349,"")</f>
        <v/>
      </c>
      <c r="T349" s="18" t="str">
        <f>IFERROR((SUM(L349,Q349,S349)/I349),"")</f>
        <v/>
      </c>
      <c r="U349" s="17" t="str">
        <f>IFERROR(T349*I349,"")</f>
        <v/>
      </c>
      <c r="V349" s="236"/>
      <c r="W349" s="236"/>
      <c r="X349" s="236"/>
    </row>
    <row r="350" spans="2:25">
      <c r="B350" s="11"/>
      <c r="C350" s="60"/>
      <c r="D350" s="59"/>
      <c r="E350" s="13"/>
      <c r="F350" s="5"/>
      <c r="G350" s="12"/>
      <c r="H350" s="139"/>
      <c r="I350" s="170"/>
      <c r="J350" s="6"/>
      <c r="K350" s="203"/>
      <c r="L350" s="9" t="str">
        <f t="shared" ref="L350" si="336">IF(K350&lt;&gt;0,(I350*K350),"")</f>
        <v/>
      </c>
      <c r="M350" s="170"/>
      <c r="N350" s="194" t="str">
        <f t="shared" ref="N350" si="337">IF(M350&lt;&gt;0,ROUNDUP(I350*M350,2),"")</f>
        <v/>
      </c>
      <c r="O350" s="217"/>
      <c r="P350" s="10" t="str">
        <f t="shared" ref="P350" si="338">IF(OR(M350&lt;&gt;0,O350&gt;0),ROUNDUP((M350*O350),2),"")</f>
        <v/>
      </c>
      <c r="Q350" s="17" t="str">
        <f t="shared" ref="Q350" si="339">IFERROR((I350*P350),"")</f>
        <v/>
      </c>
      <c r="R350" s="220"/>
      <c r="S350" s="17" t="str">
        <f t="shared" ref="S350" si="340">IF(R350&lt;&gt;0,I350*R350,"")</f>
        <v/>
      </c>
      <c r="T350" s="18" t="str">
        <f t="shared" ref="T350" si="341">IFERROR((SUM(L350,Q350,S350)/I350),"")</f>
        <v/>
      </c>
      <c r="U350" s="17" t="str">
        <f t="shared" ref="U350" si="342">IFERROR(T350*I350,"")</f>
        <v/>
      </c>
      <c r="V350" s="236"/>
      <c r="W350" s="236"/>
      <c r="X350" s="236"/>
    </row>
    <row r="351" spans="2:25">
      <c r="B351" s="11"/>
      <c r="C351" s="60"/>
      <c r="D351" s="59"/>
      <c r="E351" s="13"/>
      <c r="F351" s="5"/>
      <c r="G351" s="12"/>
      <c r="H351" s="139"/>
      <c r="I351" s="170"/>
      <c r="J351" s="6"/>
      <c r="K351" s="203"/>
      <c r="L351" s="9" t="str">
        <f t="shared" ref="L351:L358" si="343">IF(K351&lt;&gt;0,(I351*K351),"")</f>
        <v/>
      </c>
      <c r="M351" s="170"/>
      <c r="N351" s="194" t="str">
        <f t="shared" ref="N351:N358" si="344">IF(M351&lt;&gt;0,ROUNDUP(I351*M351,2),"")</f>
        <v/>
      </c>
      <c r="O351" s="217"/>
      <c r="P351" s="10" t="str">
        <f t="shared" ref="P351:P358" si="345">IF(OR(M351&lt;&gt;0,O351&gt;0),ROUNDUP((M351*O351),2),"")</f>
        <v/>
      </c>
      <c r="Q351" s="17" t="str">
        <f t="shared" ref="Q351:Q358" si="346">IFERROR((I351*P351),"")</f>
        <v/>
      </c>
      <c r="R351" s="220"/>
      <c r="S351" s="17" t="str">
        <f t="shared" ref="S351:S358" si="347">IF(R351&lt;&gt;0,I351*R351,"")</f>
        <v/>
      </c>
      <c r="T351" s="18" t="str">
        <f t="shared" ref="T351:T358" si="348">IFERROR((SUM(L351,Q351,S351)/I351),"")</f>
        <v/>
      </c>
      <c r="U351" s="17" t="str">
        <f t="shared" ref="U351:U358" si="349">IFERROR(T351*I351,"")</f>
        <v/>
      </c>
      <c r="V351" s="236"/>
      <c r="W351" s="236"/>
      <c r="X351" s="236"/>
    </row>
    <row r="352" spans="2:25">
      <c r="B352" s="11"/>
      <c r="C352" s="60"/>
      <c r="D352" s="59"/>
      <c r="E352" s="13"/>
      <c r="F352" s="5"/>
      <c r="G352" s="12"/>
      <c r="H352" s="139"/>
      <c r="I352" s="170"/>
      <c r="J352" s="6"/>
      <c r="K352" s="203"/>
      <c r="L352" s="9" t="str">
        <f t="shared" si="343"/>
        <v/>
      </c>
      <c r="M352" s="170"/>
      <c r="N352" s="194" t="str">
        <f t="shared" si="344"/>
        <v/>
      </c>
      <c r="O352" s="217"/>
      <c r="P352" s="10" t="str">
        <f t="shared" si="345"/>
        <v/>
      </c>
      <c r="Q352" s="17" t="str">
        <f t="shared" si="346"/>
        <v/>
      </c>
      <c r="R352" s="220"/>
      <c r="S352" s="17" t="str">
        <f t="shared" si="347"/>
        <v/>
      </c>
      <c r="T352" s="18" t="str">
        <f t="shared" si="348"/>
        <v/>
      </c>
      <c r="U352" s="17" t="str">
        <f t="shared" si="349"/>
        <v/>
      </c>
      <c r="V352" s="236"/>
      <c r="W352" s="236"/>
      <c r="X352" s="236"/>
    </row>
    <row r="353" spans="2:25">
      <c r="B353" s="11"/>
      <c r="C353" s="60"/>
      <c r="D353" s="59"/>
      <c r="E353" s="13"/>
      <c r="F353" s="5"/>
      <c r="G353" s="12"/>
      <c r="H353" s="139"/>
      <c r="I353" s="170"/>
      <c r="J353" s="6"/>
      <c r="K353" s="203"/>
      <c r="L353" s="9" t="str">
        <f t="shared" si="343"/>
        <v/>
      </c>
      <c r="M353" s="170"/>
      <c r="N353" s="194" t="str">
        <f t="shared" si="344"/>
        <v/>
      </c>
      <c r="O353" s="217"/>
      <c r="P353" s="10" t="str">
        <f t="shared" si="345"/>
        <v/>
      </c>
      <c r="Q353" s="17" t="str">
        <f t="shared" si="346"/>
        <v/>
      </c>
      <c r="R353" s="220"/>
      <c r="S353" s="17" t="str">
        <f t="shared" si="347"/>
        <v/>
      </c>
      <c r="T353" s="18" t="str">
        <f t="shared" si="348"/>
        <v/>
      </c>
      <c r="U353" s="17" t="str">
        <f t="shared" si="349"/>
        <v/>
      </c>
      <c r="V353" s="236"/>
      <c r="W353" s="236"/>
      <c r="X353" s="236"/>
      <c r="Y353" s="142"/>
    </row>
    <row r="354" spans="2:25">
      <c r="B354" s="11"/>
      <c r="C354" s="60"/>
      <c r="D354" s="59"/>
      <c r="E354" s="13"/>
      <c r="F354" s="5"/>
      <c r="G354" s="12"/>
      <c r="H354" s="139"/>
      <c r="I354" s="170"/>
      <c r="J354" s="6"/>
      <c r="K354" s="203"/>
      <c r="L354" s="9" t="str">
        <f t="shared" si="343"/>
        <v/>
      </c>
      <c r="M354" s="170"/>
      <c r="N354" s="194" t="str">
        <f t="shared" si="344"/>
        <v/>
      </c>
      <c r="O354" s="217"/>
      <c r="P354" s="10" t="str">
        <f t="shared" si="345"/>
        <v/>
      </c>
      <c r="Q354" s="17" t="str">
        <f t="shared" si="346"/>
        <v/>
      </c>
      <c r="R354" s="220"/>
      <c r="S354" s="17" t="str">
        <f t="shared" si="347"/>
        <v/>
      </c>
      <c r="T354" s="18" t="str">
        <f t="shared" si="348"/>
        <v/>
      </c>
      <c r="U354" s="17" t="str">
        <f t="shared" si="349"/>
        <v/>
      </c>
      <c r="V354" s="236"/>
      <c r="W354" s="236"/>
      <c r="X354" s="236"/>
      <c r="Y354" s="142"/>
    </row>
    <row r="355" spans="2:25">
      <c r="B355" s="11"/>
      <c r="C355" s="60"/>
      <c r="D355" s="59"/>
      <c r="E355" s="13"/>
      <c r="F355" s="5"/>
      <c r="G355" s="12"/>
      <c r="H355" s="139"/>
      <c r="I355" s="170"/>
      <c r="J355" s="6"/>
      <c r="K355" s="203"/>
      <c r="L355" s="9" t="str">
        <f t="shared" si="343"/>
        <v/>
      </c>
      <c r="M355" s="170"/>
      <c r="N355" s="194" t="str">
        <f t="shared" si="344"/>
        <v/>
      </c>
      <c r="O355" s="217"/>
      <c r="P355" s="10" t="str">
        <f t="shared" si="345"/>
        <v/>
      </c>
      <c r="Q355" s="17" t="str">
        <f t="shared" si="346"/>
        <v/>
      </c>
      <c r="R355" s="220"/>
      <c r="S355" s="17" t="str">
        <f t="shared" si="347"/>
        <v/>
      </c>
      <c r="T355" s="18" t="str">
        <f t="shared" si="348"/>
        <v/>
      </c>
      <c r="U355" s="17" t="str">
        <f t="shared" si="349"/>
        <v/>
      </c>
      <c r="V355" s="236"/>
      <c r="W355" s="236"/>
      <c r="X355" s="236"/>
      <c r="Y355" s="142"/>
    </row>
    <row r="356" spans="2:25">
      <c r="B356" s="11"/>
      <c r="C356" s="60"/>
      <c r="D356" s="59"/>
      <c r="E356" s="13"/>
      <c r="F356" s="5"/>
      <c r="G356" s="12"/>
      <c r="H356" s="139"/>
      <c r="I356" s="170"/>
      <c r="J356" s="6"/>
      <c r="K356" s="203"/>
      <c r="L356" s="9" t="str">
        <f t="shared" si="343"/>
        <v/>
      </c>
      <c r="M356" s="170"/>
      <c r="N356" s="194" t="str">
        <f t="shared" si="344"/>
        <v/>
      </c>
      <c r="O356" s="217"/>
      <c r="P356" s="10" t="str">
        <f t="shared" si="345"/>
        <v/>
      </c>
      <c r="Q356" s="17" t="str">
        <f t="shared" si="346"/>
        <v/>
      </c>
      <c r="R356" s="220"/>
      <c r="S356" s="17" t="str">
        <f t="shared" si="347"/>
        <v/>
      </c>
      <c r="T356" s="18" t="str">
        <f t="shared" si="348"/>
        <v/>
      </c>
      <c r="U356" s="17" t="str">
        <f t="shared" si="349"/>
        <v/>
      </c>
      <c r="V356" s="236"/>
      <c r="W356" s="236"/>
      <c r="X356" s="236"/>
      <c r="Y356" s="142"/>
    </row>
    <row r="357" spans="2:25">
      <c r="B357" s="11"/>
      <c r="C357" s="60"/>
      <c r="D357" s="59"/>
      <c r="E357" s="13"/>
      <c r="F357" s="5"/>
      <c r="G357" s="12"/>
      <c r="H357" s="139"/>
      <c r="I357" s="170"/>
      <c r="J357" s="6"/>
      <c r="K357" s="203"/>
      <c r="L357" s="9" t="str">
        <f t="shared" si="343"/>
        <v/>
      </c>
      <c r="M357" s="170"/>
      <c r="N357" s="194" t="str">
        <f t="shared" si="344"/>
        <v/>
      </c>
      <c r="O357" s="217"/>
      <c r="P357" s="10" t="str">
        <f t="shared" si="345"/>
        <v/>
      </c>
      <c r="Q357" s="17" t="str">
        <f t="shared" si="346"/>
        <v/>
      </c>
      <c r="R357" s="220"/>
      <c r="S357" s="17" t="str">
        <f t="shared" si="347"/>
        <v/>
      </c>
      <c r="T357" s="18" t="str">
        <f t="shared" si="348"/>
        <v/>
      </c>
      <c r="U357" s="17" t="str">
        <f t="shared" si="349"/>
        <v/>
      </c>
      <c r="V357" s="236"/>
      <c r="W357" s="236"/>
      <c r="X357" s="236"/>
      <c r="Y357" s="142"/>
    </row>
    <row r="358" spans="2:25">
      <c r="B358" s="11"/>
      <c r="C358" s="60"/>
      <c r="D358" s="59"/>
      <c r="E358" s="13"/>
      <c r="F358" s="5"/>
      <c r="G358" s="12"/>
      <c r="H358" s="139"/>
      <c r="I358" s="170"/>
      <c r="J358" s="6"/>
      <c r="K358" s="203"/>
      <c r="L358" s="9" t="str">
        <f t="shared" si="343"/>
        <v/>
      </c>
      <c r="M358" s="170"/>
      <c r="N358" s="194" t="str">
        <f t="shared" si="344"/>
        <v/>
      </c>
      <c r="O358" s="217"/>
      <c r="P358" s="10" t="str">
        <f t="shared" si="345"/>
        <v/>
      </c>
      <c r="Q358" s="17" t="str">
        <f t="shared" si="346"/>
        <v/>
      </c>
      <c r="R358" s="220"/>
      <c r="S358" s="17" t="str">
        <f t="shared" si="347"/>
        <v/>
      </c>
      <c r="T358" s="18" t="str">
        <f t="shared" si="348"/>
        <v/>
      </c>
      <c r="U358" s="17" t="str">
        <f t="shared" si="349"/>
        <v/>
      </c>
      <c r="V358" s="236"/>
      <c r="W358" s="236"/>
      <c r="X358" s="236"/>
      <c r="Y358" s="142"/>
    </row>
    <row r="359" spans="2:25" s="132" customFormat="1">
      <c r="B359" s="26"/>
      <c r="C359" s="20"/>
      <c r="D359" s="96" t="s">
        <v>113</v>
      </c>
      <c r="E359" s="31"/>
      <c r="F359" s="32"/>
      <c r="G359" s="32"/>
      <c r="H359" s="143"/>
      <c r="I359" s="171"/>
      <c r="J359" s="28"/>
      <c r="K359" s="204"/>
      <c r="L359" s="14"/>
      <c r="M359" s="187"/>
      <c r="N359" s="171"/>
      <c r="O359" s="218"/>
      <c r="P359" s="15"/>
      <c r="Q359" s="7"/>
      <c r="R359" s="24"/>
      <c r="S359" s="14"/>
      <c r="T359" s="23"/>
      <c r="U359" s="8"/>
      <c r="V359" s="239"/>
      <c r="W359" s="239"/>
      <c r="X359" s="239"/>
      <c r="Y359" s="104"/>
    </row>
    <row r="360" spans="2:25" s="115" customFormat="1">
      <c r="B360" s="47"/>
      <c r="C360" s="49"/>
      <c r="D360" s="50"/>
      <c r="E360" s="51" t="s">
        <v>139</v>
      </c>
      <c r="F360" s="49"/>
      <c r="G360" s="49"/>
      <c r="H360" s="25" t="s">
        <v>112</v>
      </c>
      <c r="I360" s="168"/>
      <c r="J360" s="134"/>
      <c r="K360" s="202"/>
      <c r="L360" s="136" t="str">
        <f>IF(SUM(L349:L359)&lt;&gt; 0, SUM(L349:L359), "")</f>
        <v/>
      </c>
      <c r="M360" s="186"/>
      <c r="N360" s="168"/>
      <c r="O360" s="216"/>
      <c r="P360" s="137"/>
      <c r="Q360" s="136" t="str">
        <f>IF(SUM(Q349:Q359)&lt;&gt; 0, SUM(Q349:Q359), "")</f>
        <v/>
      </c>
      <c r="R360" s="135"/>
      <c r="S360" s="136" t="str">
        <f>IF(SUM(S349:S359)&lt;&gt; 0, SUM(S349:S359), "")</f>
        <v/>
      </c>
      <c r="T360" s="138"/>
      <c r="U360" s="136" t="str">
        <f>IF(SUM(U349:U359)&lt;&gt; 0, SUM(U349:U359), "")</f>
        <v/>
      </c>
      <c r="V360" s="238"/>
      <c r="W360" s="238"/>
      <c r="X360" s="238"/>
      <c r="Y360" s="120"/>
    </row>
    <row r="361" spans="2:25" s="132" customFormat="1">
      <c r="B361" s="26"/>
      <c r="C361" s="20"/>
      <c r="D361" s="21" t="s">
        <v>140</v>
      </c>
      <c r="E361" s="22"/>
      <c r="F361" s="20"/>
      <c r="G361" s="20"/>
      <c r="H361" s="27"/>
      <c r="I361" s="171"/>
      <c r="J361" s="28"/>
      <c r="K361" s="204"/>
      <c r="L361" s="14"/>
      <c r="M361" s="187"/>
      <c r="N361" s="171"/>
      <c r="O361" s="218"/>
      <c r="P361" s="15"/>
      <c r="Q361" s="8"/>
      <c r="R361" s="23"/>
      <c r="S361" s="29"/>
      <c r="T361" s="91"/>
      <c r="U361" s="30"/>
      <c r="V361" s="240"/>
      <c r="W361" s="240"/>
      <c r="X361" s="240"/>
      <c r="Y361" s="104"/>
    </row>
    <row r="362" spans="2:25">
      <c r="B362" s="11"/>
      <c r="C362" s="60"/>
      <c r="D362" s="59"/>
      <c r="E362" s="13"/>
      <c r="F362" s="5"/>
      <c r="G362" s="12"/>
      <c r="H362" s="139"/>
      <c r="I362" s="170"/>
      <c r="J362" s="6"/>
      <c r="K362" s="203"/>
      <c r="L362" s="9" t="str">
        <f>IF(K362&lt;&gt;0,(I362*K362),"")</f>
        <v/>
      </c>
      <c r="M362" s="170"/>
      <c r="N362" s="194" t="str">
        <f>IF(M362&lt;&gt;0,ROUNDUP(I362*M362,2),"")</f>
        <v/>
      </c>
      <c r="O362" s="217"/>
      <c r="P362" s="10" t="str">
        <f>IF(OR(M362&lt;&gt;0,O362&gt;0),ROUNDUP((M362*O362),2),"")</f>
        <v/>
      </c>
      <c r="Q362" s="17" t="str">
        <f>IFERROR((I362*P362),"")</f>
        <v/>
      </c>
      <c r="R362" s="220"/>
      <c r="S362" s="17" t="str">
        <f>IF(R362&lt;&gt;0,I362*R362,"")</f>
        <v/>
      </c>
      <c r="T362" s="18" t="str">
        <f>IFERROR((SUM(L362,Q362,S362)/I362),"")</f>
        <v/>
      </c>
      <c r="U362" s="17" t="str">
        <f>IFERROR(T362*I362,"")</f>
        <v/>
      </c>
      <c r="V362" s="236"/>
      <c r="W362" s="236"/>
      <c r="X362" s="236"/>
    </row>
    <row r="363" spans="2:25">
      <c r="B363" s="11"/>
      <c r="C363" s="60"/>
      <c r="D363" s="59"/>
      <c r="E363" s="13"/>
      <c r="F363" s="5"/>
      <c r="G363" s="12"/>
      <c r="H363" s="139"/>
      <c r="I363" s="170"/>
      <c r="J363" s="6"/>
      <c r="K363" s="203"/>
      <c r="L363" s="9" t="str">
        <f t="shared" ref="L363" si="350">IF(K363&lt;&gt;0,(I363*K363),"")</f>
        <v/>
      </c>
      <c r="M363" s="170"/>
      <c r="N363" s="194" t="str">
        <f t="shared" ref="N363" si="351">IF(M363&lt;&gt;0,ROUNDUP(I363*M363,2),"")</f>
        <v/>
      </c>
      <c r="O363" s="217"/>
      <c r="P363" s="10" t="str">
        <f t="shared" ref="P363" si="352">IF(OR(M363&lt;&gt;0,O363&gt;0),ROUNDUP((M363*O363),2),"")</f>
        <v/>
      </c>
      <c r="Q363" s="17" t="str">
        <f t="shared" ref="Q363" si="353">IFERROR((I363*P363),"")</f>
        <v/>
      </c>
      <c r="R363" s="220"/>
      <c r="S363" s="17" t="str">
        <f t="shared" ref="S363" si="354">IF(R363&lt;&gt;0,I363*R363,"")</f>
        <v/>
      </c>
      <c r="T363" s="18" t="str">
        <f t="shared" ref="T363" si="355">IFERROR((SUM(L363,Q363,S363)/I363),"")</f>
        <v/>
      </c>
      <c r="U363" s="17" t="str">
        <f t="shared" ref="U363" si="356">IFERROR(T363*I363,"")</f>
        <v/>
      </c>
      <c r="V363" s="236"/>
      <c r="W363" s="236"/>
      <c r="X363" s="236"/>
    </row>
    <row r="364" spans="2:25">
      <c r="B364" s="11"/>
      <c r="C364" s="60"/>
      <c r="D364" s="59"/>
      <c r="E364" s="13"/>
      <c r="F364" s="5"/>
      <c r="G364" s="12"/>
      <c r="H364" s="139"/>
      <c r="I364" s="170"/>
      <c r="J364" s="6"/>
      <c r="K364" s="203"/>
      <c r="L364" s="9" t="str">
        <f t="shared" ref="L364:L371" si="357">IF(K364&lt;&gt;0,(I364*K364),"")</f>
        <v/>
      </c>
      <c r="M364" s="170"/>
      <c r="N364" s="194" t="str">
        <f t="shared" ref="N364:N371" si="358">IF(M364&lt;&gt;0,ROUNDUP(I364*M364,2),"")</f>
        <v/>
      </c>
      <c r="O364" s="217"/>
      <c r="P364" s="10" t="str">
        <f t="shared" ref="P364:P371" si="359">IF(OR(M364&lt;&gt;0,O364&gt;0),ROUNDUP((M364*O364),2),"")</f>
        <v/>
      </c>
      <c r="Q364" s="17" t="str">
        <f t="shared" ref="Q364:Q371" si="360">IFERROR((I364*P364),"")</f>
        <v/>
      </c>
      <c r="R364" s="220"/>
      <c r="S364" s="17" t="str">
        <f t="shared" ref="S364:S371" si="361">IF(R364&lt;&gt;0,I364*R364,"")</f>
        <v/>
      </c>
      <c r="T364" s="18" t="str">
        <f t="shared" ref="T364:T371" si="362">IFERROR((SUM(L364,Q364,S364)/I364),"")</f>
        <v/>
      </c>
      <c r="U364" s="17" t="str">
        <f t="shared" ref="U364:U371" si="363">IFERROR(T364*I364,"")</f>
        <v/>
      </c>
      <c r="V364" s="236"/>
      <c r="W364" s="236"/>
      <c r="X364" s="236"/>
    </row>
    <row r="365" spans="2:25">
      <c r="B365" s="11"/>
      <c r="C365" s="60"/>
      <c r="D365" s="59"/>
      <c r="E365" s="13"/>
      <c r="F365" s="5"/>
      <c r="G365" s="12"/>
      <c r="H365" s="139"/>
      <c r="I365" s="170"/>
      <c r="J365" s="6"/>
      <c r="K365" s="203"/>
      <c r="L365" s="9" t="str">
        <f t="shared" si="357"/>
        <v/>
      </c>
      <c r="M365" s="170"/>
      <c r="N365" s="194" t="str">
        <f t="shared" si="358"/>
        <v/>
      </c>
      <c r="O365" s="217"/>
      <c r="P365" s="10" t="str">
        <f t="shared" si="359"/>
        <v/>
      </c>
      <c r="Q365" s="17" t="str">
        <f t="shared" si="360"/>
        <v/>
      </c>
      <c r="R365" s="220"/>
      <c r="S365" s="17" t="str">
        <f t="shared" si="361"/>
        <v/>
      </c>
      <c r="T365" s="18" t="str">
        <f t="shared" si="362"/>
        <v/>
      </c>
      <c r="U365" s="17" t="str">
        <f t="shared" si="363"/>
        <v/>
      </c>
      <c r="V365" s="236"/>
      <c r="W365" s="236"/>
      <c r="X365" s="236"/>
    </row>
    <row r="366" spans="2:25">
      <c r="B366" s="11"/>
      <c r="C366" s="60"/>
      <c r="D366" s="59"/>
      <c r="E366" s="13"/>
      <c r="F366" s="5"/>
      <c r="G366" s="12"/>
      <c r="H366" s="139"/>
      <c r="I366" s="170"/>
      <c r="J366" s="6"/>
      <c r="K366" s="203"/>
      <c r="L366" s="9" t="str">
        <f t="shared" si="357"/>
        <v/>
      </c>
      <c r="M366" s="170"/>
      <c r="N366" s="194" t="str">
        <f t="shared" si="358"/>
        <v/>
      </c>
      <c r="O366" s="217"/>
      <c r="P366" s="10" t="str">
        <f t="shared" si="359"/>
        <v/>
      </c>
      <c r="Q366" s="17" t="str">
        <f t="shared" si="360"/>
        <v/>
      </c>
      <c r="R366" s="220"/>
      <c r="S366" s="17" t="str">
        <f t="shared" si="361"/>
        <v/>
      </c>
      <c r="T366" s="18" t="str">
        <f t="shared" si="362"/>
        <v/>
      </c>
      <c r="U366" s="17" t="str">
        <f t="shared" si="363"/>
        <v/>
      </c>
      <c r="V366" s="236"/>
      <c r="W366" s="236"/>
      <c r="X366" s="236"/>
      <c r="Y366" s="142"/>
    </row>
    <row r="367" spans="2:25">
      <c r="B367" s="11"/>
      <c r="C367" s="60"/>
      <c r="D367" s="59"/>
      <c r="E367" s="13"/>
      <c r="F367" s="5"/>
      <c r="G367" s="12"/>
      <c r="H367" s="139"/>
      <c r="I367" s="170"/>
      <c r="J367" s="6"/>
      <c r="K367" s="203"/>
      <c r="L367" s="9" t="str">
        <f t="shared" si="357"/>
        <v/>
      </c>
      <c r="M367" s="170"/>
      <c r="N367" s="194" t="str">
        <f t="shared" si="358"/>
        <v/>
      </c>
      <c r="O367" s="217"/>
      <c r="P367" s="10" t="str">
        <f t="shared" si="359"/>
        <v/>
      </c>
      <c r="Q367" s="17" t="str">
        <f t="shared" si="360"/>
        <v/>
      </c>
      <c r="R367" s="220"/>
      <c r="S367" s="17" t="str">
        <f t="shared" si="361"/>
        <v/>
      </c>
      <c r="T367" s="18" t="str">
        <f t="shared" si="362"/>
        <v/>
      </c>
      <c r="U367" s="17" t="str">
        <f t="shared" si="363"/>
        <v/>
      </c>
      <c r="V367" s="236"/>
      <c r="W367" s="236"/>
      <c r="X367" s="236"/>
      <c r="Y367" s="142"/>
    </row>
    <row r="368" spans="2:25">
      <c r="B368" s="11"/>
      <c r="C368" s="60"/>
      <c r="D368" s="59"/>
      <c r="E368" s="13"/>
      <c r="F368" s="5"/>
      <c r="G368" s="12"/>
      <c r="H368" s="139"/>
      <c r="I368" s="170"/>
      <c r="J368" s="6"/>
      <c r="K368" s="203"/>
      <c r="L368" s="9" t="str">
        <f t="shared" si="357"/>
        <v/>
      </c>
      <c r="M368" s="170"/>
      <c r="N368" s="194" t="str">
        <f t="shared" si="358"/>
        <v/>
      </c>
      <c r="O368" s="217"/>
      <c r="P368" s="10" t="str">
        <f t="shared" si="359"/>
        <v/>
      </c>
      <c r="Q368" s="17" t="str">
        <f t="shared" si="360"/>
        <v/>
      </c>
      <c r="R368" s="220"/>
      <c r="S368" s="17" t="str">
        <f t="shared" si="361"/>
        <v/>
      </c>
      <c r="T368" s="18" t="str">
        <f t="shared" si="362"/>
        <v/>
      </c>
      <c r="U368" s="17" t="str">
        <f t="shared" si="363"/>
        <v/>
      </c>
      <c r="V368" s="236"/>
      <c r="W368" s="236"/>
      <c r="X368" s="236"/>
      <c r="Y368" s="142"/>
    </row>
    <row r="369" spans="2:25">
      <c r="B369" s="11"/>
      <c r="C369" s="60"/>
      <c r="D369" s="59"/>
      <c r="E369" s="13"/>
      <c r="F369" s="5"/>
      <c r="G369" s="12"/>
      <c r="H369" s="139"/>
      <c r="I369" s="170"/>
      <c r="J369" s="6"/>
      <c r="K369" s="203"/>
      <c r="L369" s="9" t="str">
        <f t="shared" si="357"/>
        <v/>
      </c>
      <c r="M369" s="170"/>
      <c r="N369" s="194" t="str">
        <f t="shared" si="358"/>
        <v/>
      </c>
      <c r="O369" s="217"/>
      <c r="P369" s="10" t="str">
        <f t="shared" si="359"/>
        <v/>
      </c>
      <c r="Q369" s="17" t="str">
        <f t="shared" si="360"/>
        <v/>
      </c>
      <c r="R369" s="220"/>
      <c r="S369" s="17" t="str">
        <f t="shared" si="361"/>
        <v/>
      </c>
      <c r="T369" s="18" t="str">
        <f t="shared" si="362"/>
        <v/>
      </c>
      <c r="U369" s="17" t="str">
        <f t="shared" si="363"/>
        <v/>
      </c>
      <c r="V369" s="236"/>
      <c r="W369" s="236"/>
      <c r="X369" s="236"/>
      <c r="Y369" s="142"/>
    </row>
    <row r="370" spans="2:25">
      <c r="B370" s="11"/>
      <c r="C370" s="60"/>
      <c r="D370" s="59"/>
      <c r="E370" s="13"/>
      <c r="F370" s="5"/>
      <c r="G370" s="12"/>
      <c r="H370" s="139"/>
      <c r="I370" s="170"/>
      <c r="J370" s="6"/>
      <c r="K370" s="203"/>
      <c r="L370" s="9" t="str">
        <f t="shared" si="357"/>
        <v/>
      </c>
      <c r="M370" s="170"/>
      <c r="N370" s="194" t="str">
        <f t="shared" si="358"/>
        <v/>
      </c>
      <c r="O370" s="217"/>
      <c r="P370" s="10" t="str">
        <f t="shared" si="359"/>
        <v/>
      </c>
      <c r="Q370" s="17" t="str">
        <f t="shared" si="360"/>
        <v/>
      </c>
      <c r="R370" s="220"/>
      <c r="S370" s="17" t="str">
        <f t="shared" si="361"/>
        <v/>
      </c>
      <c r="T370" s="18" t="str">
        <f t="shared" si="362"/>
        <v/>
      </c>
      <c r="U370" s="17" t="str">
        <f t="shared" si="363"/>
        <v/>
      </c>
      <c r="V370" s="236"/>
      <c r="W370" s="236"/>
      <c r="X370" s="236"/>
      <c r="Y370" s="142"/>
    </row>
    <row r="371" spans="2:25">
      <c r="B371" s="11"/>
      <c r="C371" s="60"/>
      <c r="D371" s="59"/>
      <c r="E371" s="13"/>
      <c r="F371" s="5"/>
      <c r="G371" s="12"/>
      <c r="H371" s="139"/>
      <c r="I371" s="170"/>
      <c r="J371" s="6"/>
      <c r="K371" s="203"/>
      <c r="L371" s="9" t="str">
        <f t="shared" si="357"/>
        <v/>
      </c>
      <c r="M371" s="170"/>
      <c r="N371" s="194" t="str">
        <f t="shared" si="358"/>
        <v/>
      </c>
      <c r="O371" s="217"/>
      <c r="P371" s="10" t="str">
        <f t="shared" si="359"/>
        <v/>
      </c>
      <c r="Q371" s="17" t="str">
        <f t="shared" si="360"/>
        <v/>
      </c>
      <c r="R371" s="220"/>
      <c r="S371" s="17" t="str">
        <f t="shared" si="361"/>
        <v/>
      </c>
      <c r="T371" s="18" t="str">
        <f t="shared" si="362"/>
        <v/>
      </c>
      <c r="U371" s="17" t="str">
        <f t="shared" si="363"/>
        <v/>
      </c>
      <c r="V371" s="236"/>
      <c r="W371" s="236"/>
      <c r="X371" s="236"/>
      <c r="Y371" s="142"/>
    </row>
    <row r="372" spans="2:25" s="132" customFormat="1">
      <c r="B372" s="26"/>
      <c r="C372" s="20"/>
      <c r="D372" s="96" t="s">
        <v>113</v>
      </c>
      <c r="E372" s="31"/>
      <c r="F372" s="32"/>
      <c r="G372" s="32"/>
      <c r="H372" s="143"/>
      <c r="I372" s="171"/>
      <c r="J372" s="28"/>
      <c r="K372" s="204"/>
      <c r="L372" s="14"/>
      <c r="M372" s="187"/>
      <c r="N372" s="171"/>
      <c r="O372" s="218"/>
      <c r="P372" s="15"/>
      <c r="Q372" s="7"/>
      <c r="R372" s="24"/>
      <c r="S372" s="14"/>
      <c r="T372" s="23"/>
      <c r="U372" s="8"/>
      <c r="V372" s="239"/>
      <c r="W372" s="239"/>
      <c r="X372" s="239"/>
      <c r="Y372" s="104"/>
    </row>
    <row r="373" spans="2:25" s="115" customFormat="1">
      <c r="B373" s="47"/>
      <c r="C373" s="49"/>
      <c r="D373" s="50"/>
      <c r="E373" s="51" t="s">
        <v>140</v>
      </c>
      <c r="F373" s="49"/>
      <c r="G373" s="49"/>
      <c r="H373" s="25" t="s">
        <v>112</v>
      </c>
      <c r="I373" s="168"/>
      <c r="J373" s="134"/>
      <c r="K373" s="202"/>
      <c r="L373" s="136" t="str">
        <f>IF(SUM(L362:L372)&lt;&gt; 0, SUM(L362:L372), "")</f>
        <v/>
      </c>
      <c r="M373" s="186"/>
      <c r="N373" s="168"/>
      <c r="O373" s="216"/>
      <c r="P373" s="137"/>
      <c r="Q373" s="136" t="str">
        <f>IF(SUM(Q362:Q372)&lt;&gt; 0, SUM(Q362:Q372), "")</f>
        <v/>
      </c>
      <c r="R373" s="135"/>
      <c r="S373" s="136" t="str">
        <f>IF(SUM(S362:S372)&lt;&gt; 0, SUM(S362:S372), "")</f>
        <v/>
      </c>
      <c r="T373" s="138"/>
      <c r="U373" s="136" t="str">
        <f>IF(SUM(U362:U372)&lt;&gt; 0, SUM(U362:U372), "")</f>
        <v/>
      </c>
      <c r="V373" s="238"/>
      <c r="W373" s="238"/>
      <c r="X373" s="238"/>
      <c r="Y373" s="120"/>
    </row>
    <row r="374" spans="2:25" s="132" customFormat="1">
      <c r="B374" s="26"/>
      <c r="C374" s="20"/>
      <c r="D374" s="21" t="s">
        <v>141</v>
      </c>
      <c r="E374" s="22"/>
      <c r="F374" s="20"/>
      <c r="G374" s="20"/>
      <c r="H374" s="27"/>
      <c r="I374" s="171"/>
      <c r="J374" s="28"/>
      <c r="K374" s="204"/>
      <c r="L374" s="14"/>
      <c r="M374" s="187"/>
      <c r="N374" s="171"/>
      <c r="O374" s="218"/>
      <c r="P374" s="15"/>
      <c r="Q374" s="8"/>
      <c r="R374" s="23"/>
      <c r="S374" s="29"/>
      <c r="T374" s="91"/>
      <c r="U374" s="30"/>
      <c r="V374" s="240"/>
      <c r="W374" s="240"/>
      <c r="X374" s="240"/>
      <c r="Y374" s="104"/>
    </row>
    <row r="375" spans="2:25">
      <c r="B375" s="11"/>
      <c r="C375" s="60"/>
      <c r="D375" s="59"/>
      <c r="E375" s="13"/>
      <c r="F375" s="5"/>
      <c r="G375" s="12"/>
      <c r="H375" s="139"/>
      <c r="I375" s="170"/>
      <c r="J375" s="6"/>
      <c r="K375" s="203"/>
      <c r="L375" s="9" t="str">
        <f>IF(K375&lt;&gt;0,(I375*K375),"")</f>
        <v/>
      </c>
      <c r="M375" s="170"/>
      <c r="N375" s="194" t="str">
        <f>IF(M375&lt;&gt;0,ROUNDUP(I375*M375,2),"")</f>
        <v/>
      </c>
      <c r="O375" s="217"/>
      <c r="P375" s="10" t="str">
        <f>IF(OR(M375&lt;&gt;0,O375&gt;0),ROUNDUP((M375*O375),2),"")</f>
        <v/>
      </c>
      <c r="Q375" s="17" t="str">
        <f>IFERROR((I375*P375),"")</f>
        <v/>
      </c>
      <c r="R375" s="220"/>
      <c r="S375" s="17" t="str">
        <f>IF(R375&lt;&gt;0,I375*R375,"")</f>
        <v/>
      </c>
      <c r="T375" s="18" t="str">
        <f>IFERROR((SUM(L375,Q375,S375)/I375),"")</f>
        <v/>
      </c>
      <c r="U375" s="17" t="str">
        <f>IFERROR(T375*I375,"")</f>
        <v/>
      </c>
      <c r="V375" s="236"/>
      <c r="W375" s="236"/>
      <c r="X375" s="236"/>
    </row>
    <row r="376" spans="2:25">
      <c r="B376" s="11"/>
      <c r="C376" s="60"/>
      <c r="D376" s="59"/>
      <c r="E376" s="13"/>
      <c r="F376" s="5"/>
      <c r="G376" s="12"/>
      <c r="H376" s="139"/>
      <c r="I376" s="170"/>
      <c r="J376" s="6"/>
      <c r="K376" s="203"/>
      <c r="L376" s="9" t="str">
        <f t="shared" ref="L376" si="364">IF(K376&lt;&gt;0,(I376*K376),"")</f>
        <v/>
      </c>
      <c r="M376" s="170"/>
      <c r="N376" s="194" t="str">
        <f t="shared" ref="N376" si="365">IF(M376&lt;&gt;0,ROUNDUP(I376*M376,2),"")</f>
        <v/>
      </c>
      <c r="O376" s="217"/>
      <c r="P376" s="10" t="str">
        <f t="shared" ref="P376" si="366">IF(OR(M376&lt;&gt;0,O376&gt;0),ROUNDUP((M376*O376),2),"")</f>
        <v/>
      </c>
      <c r="Q376" s="17" t="str">
        <f t="shared" ref="Q376" si="367">IFERROR((I376*P376),"")</f>
        <v/>
      </c>
      <c r="R376" s="220"/>
      <c r="S376" s="17" t="str">
        <f t="shared" ref="S376" si="368">IF(R376&lt;&gt;0,I376*R376,"")</f>
        <v/>
      </c>
      <c r="T376" s="18" t="str">
        <f t="shared" ref="T376" si="369">IFERROR((SUM(L376,Q376,S376)/I376),"")</f>
        <v/>
      </c>
      <c r="U376" s="17" t="str">
        <f t="shared" ref="U376" si="370">IFERROR(T376*I376,"")</f>
        <v/>
      </c>
      <c r="V376" s="236"/>
      <c r="W376" s="236"/>
      <c r="X376" s="236"/>
    </row>
    <row r="377" spans="2:25">
      <c r="B377" s="11"/>
      <c r="C377" s="60"/>
      <c r="D377" s="59"/>
      <c r="E377" s="13"/>
      <c r="F377" s="5"/>
      <c r="G377" s="12"/>
      <c r="H377" s="139"/>
      <c r="I377" s="170"/>
      <c r="J377" s="6"/>
      <c r="K377" s="203"/>
      <c r="L377" s="9" t="str">
        <f t="shared" ref="L377:L384" si="371">IF(K377&lt;&gt;0,(I377*K377),"")</f>
        <v/>
      </c>
      <c r="M377" s="170"/>
      <c r="N377" s="194" t="str">
        <f t="shared" ref="N377:N384" si="372">IF(M377&lt;&gt;0,ROUNDUP(I377*M377,2),"")</f>
        <v/>
      </c>
      <c r="O377" s="217"/>
      <c r="P377" s="10" t="str">
        <f t="shared" ref="P377:P384" si="373">IF(OR(M377&lt;&gt;0,O377&gt;0),ROUNDUP((M377*O377),2),"")</f>
        <v/>
      </c>
      <c r="Q377" s="17" t="str">
        <f t="shared" ref="Q377:Q384" si="374">IFERROR((I377*P377),"")</f>
        <v/>
      </c>
      <c r="R377" s="220"/>
      <c r="S377" s="17" t="str">
        <f t="shared" ref="S377:S384" si="375">IF(R377&lt;&gt;0,I377*R377,"")</f>
        <v/>
      </c>
      <c r="T377" s="18" t="str">
        <f t="shared" ref="T377:T384" si="376">IFERROR((SUM(L377,Q377,S377)/I377),"")</f>
        <v/>
      </c>
      <c r="U377" s="17" t="str">
        <f t="shared" ref="U377:U384" si="377">IFERROR(T377*I377,"")</f>
        <v/>
      </c>
      <c r="V377" s="236"/>
      <c r="W377" s="236"/>
      <c r="X377" s="236"/>
    </row>
    <row r="378" spans="2:25">
      <c r="B378" s="11"/>
      <c r="C378" s="60"/>
      <c r="D378" s="59"/>
      <c r="E378" s="13"/>
      <c r="F378" s="5"/>
      <c r="G378" s="12"/>
      <c r="H378" s="139"/>
      <c r="I378" s="170"/>
      <c r="J378" s="6"/>
      <c r="K378" s="203"/>
      <c r="L378" s="9" t="str">
        <f t="shared" si="371"/>
        <v/>
      </c>
      <c r="M378" s="170"/>
      <c r="N378" s="194" t="str">
        <f t="shared" si="372"/>
        <v/>
      </c>
      <c r="O378" s="217"/>
      <c r="P378" s="10" t="str">
        <f t="shared" si="373"/>
        <v/>
      </c>
      <c r="Q378" s="17" t="str">
        <f t="shared" si="374"/>
        <v/>
      </c>
      <c r="R378" s="220"/>
      <c r="S378" s="17" t="str">
        <f t="shared" si="375"/>
        <v/>
      </c>
      <c r="T378" s="18" t="str">
        <f t="shared" si="376"/>
        <v/>
      </c>
      <c r="U378" s="17" t="str">
        <f t="shared" si="377"/>
        <v/>
      </c>
      <c r="V378" s="236"/>
      <c r="W378" s="236"/>
      <c r="X378" s="236"/>
    </row>
    <row r="379" spans="2:25">
      <c r="B379" s="11"/>
      <c r="C379" s="60"/>
      <c r="D379" s="59"/>
      <c r="E379" s="13"/>
      <c r="F379" s="5"/>
      <c r="G379" s="12"/>
      <c r="H379" s="139"/>
      <c r="I379" s="170"/>
      <c r="J379" s="6"/>
      <c r="K379" s="203"/>
      <c r="L379" s="9" t="str">
        <f t="shared" si="371"/>
        <v/>
      </c>
      <c r="M379" s="170"/>
      <c r="N379" s="194" t="str">
        <f t="shared" si="372"/>
        <v/>
      </c>
      <c r="O379" s="217"/>
      <c r="P379" s="10" t="str">
        <f t="shared" si="373"/>
        <v/>
      </c>
      <c r="Q379" s="17" t="str">
        <f t="shared" si="374"/>
        <v/>
      </c>
      <c r="R379" s="220"/>
      <c r="S379" s="17" t="str">
        <f t="shared" si="375"/>
        <v/>
      </c>
      <c r="T379" s="18" t="str">
        <f t="shared" si="376"/>
        <v/>
      </c>
      <c r="U379" s="17" t="str">
        <f t="shared" si="377"/>
        <v/>
      </c>
      <c r="V379" s="236"/>
      <c r="W379" s="236"/>
      <c r="X379" s="236"/>
      <c r="Y379" s="142"/>
    </row>
    <row r="380" spans="2:25">
      <c r="B380" s="11"/>
      <c r="C380" s="60"/>
      <c r="D380" s="59"/>
      <c r="E380" s="13"/>
      <c r="F380" s="5"/>
      <c r="G380" s="12"/>
      <c r="H380" s="139"/>
      <c r="I380" s="170"/>
      <c r="J380" s="6"/>
      <c r="K380" s="203"/>
      <c r="L380" s="9" t="str">
        <f t="shared" si="371"/>
        <v/>
      </c>
      <c r="M380" s="170"/>
      <c r="N380" s="194" t="str">
        <f t="shared" si="372"/>
        <v/>
      </c>
      <c r="O380" s="217"/>
      <c r="P380" s="10" t="str">
        <f t="shared" si="373"/>
        <v/>
      </c>
      <c r="Q380" s="17" t="str">
        <f t="shared" si="374"/>
        <v/>
      </c>
      <c r="R380" s="220"/>
      <c r="S380" s="17" t="str">
        <f t="shared" si="375"/>
        <v/>
      </c>
      <c r="T380" s="18" t="str">
        <f t="shared" si="376"/>
        <v/>
      </c>
      <c r="U380" s="17" t="str">
        <f t="shared" si="377"/>
        <v/>
      </c>
      <c r="V380" s="236"/>
      <c r="W380" s="236"/>
      <c r="X380" s="236"/>
      <c r="Y380" s="142"/>
    </row>
    <row r="381" spans="2:25">
      <c r="B381" s="11"/>
      <c r="C381" s="60"/>
      <c r="D381" s="59"/>
      <c r="E381" s="13"/>
      <c r="F381" s="5"/>
      <c r="G381" s="12"/>
      <c r="H381" s="139"/>
      <c r="I381" s="170"/>
      <c r="J381" s="6"/>
      <c r="K381" s="203"/>
      <c r="L381" s="9" t="str">
        <f t="shared" si="371"/>
        <v/>
      </c>
      <c r="M381" s="170"/>
      <c r="N381" s="194" t="str">
        <f t="shared" si="372"/>
        <v/>
      </c>
      <c r="O381" s="217"/>
      <c r="P381" s="10" t="str">
        <f t="shared" si="373"/>
        <v/>
      </c>
      <c r="Q381" s="17" t="str">
        <f t="shared" si="374"/>
        <v/>
      </c>
      <c r="R381" s="220"/>
      <c r="S381" s="17" t="str">
        <f t="shared" si="375"/>
        <v/>
      </c>
      <c r="T381" s="18" t="str">
        <f t="shared" si="376"/>
        <v/>
      </c>
      <c r="U381" s="17" t="str">
        <f t="shared" si="377"/>
        <v/>
      </c>
      <c r="V381" s="236"/>
      <c r="W381" s="236"/>
      <c r="X381" s="236"/>
      <c r="Y381" s="142"/>
    </row>
    <row r="382" spans="2:25">
      <c r="B382" s="11"/>
      <c r="C382" s="60"/>
      <c r="D382" s="59"/>
      <c r="E382" s="13"/>
      <c r="F382" s="5"/>
      <c r="G382" s="12"/>
      <c r="H382" s="139"/>
      <c r="I382" s="170"/>
      <c r="J382" s="6"/>
      <c r="K382" s="203"/>
      <c r="L382" s="9" t="str">
        <f t="shared" si="371"/>
        <v/>
      </c>
      <c r="M382" s="170"/>
      <c r="N382" s="194" t="str">
        <f t="shared" si="372"/>
        <v/>
      </c>
      <c r="O382" s="217"/>
      <c r="P382" s="10" t="str">
        <f t="shared" si="373"/>
        <v/>
      </c>
      <c r="Q382" s="17" t="str">
        <f t="shared" si="374"/>
        <v/>
      </c>
      <c r="R382" s="220"/>
      <c r="S382" s="17" t="str">
        <f t="shared" si="375"/>
        <v/>
      </c>
      <c r="T382" s="18" t="str">
        <f t="shared" si="376"/>
        <v/>
      </c>
      <c r="U382" s="17" t="str">
        <f t="shared" si="377"/>
        <v/>
      </c>
      <c r="V382" s="236"/>
      <c r="W382" s="236"/>
      <c r="X382" s="236"/>
      <c r="Y382" s="142"/>
    </row>
    <row r="383" spans="2:25">
      <c r="B383" s="11"/>
      <c r="C383" s="60"/>
      <c r="D383" s="59"/>
      <c r="E383" s="13"/>
      <c r="F383" s="5"/>
      <c r="G383" s="12"/>
      <c r="H383" s="139"/>
      <c r="I383" s="170"/>
      <c r="J383" s="6"/>
      <c r="K383" s="203"/>
      <c r="L383" s="9" t="str">
        <f t="shared" si="371"/>
        <v/>
      </c>
      <c r="M383" s="170"/>
      <c r="N383" s="194" t="str">
        <f t="shared" si="372"/>
        <v/>
      </c>
      <c r="O383" s="217"/>
      <c r="P383" s="10" t="str">
        <f t="shared" si="373"/>
        <v/>
      </c>
      <c r="Q383" s="17" t="str">
        <f t="shared" si="374"/>
        <v/>
      </c>
      <c r="R383" s="220"/>
      <c r="S383" s="17" t="str">
        <f t="shared" si="375"/>
        <v/>
      </c>
      <c r="T383" s="18" t="str">
        <f t="shared" si="376"/>
        <v/>
      </c>
      <c r="U383" s="17" t="str">
        <f t="shared" si="377"/>
        <v/>
      </c>
      <c r="V383" s="236"/>
      <c r="W383" s="236"/>
      <c r="X383" s="236"/>
      <c r="Y383" s="142"/>
    </row>
    <row r="384" spans="2:25">
      <c r="B384" s="11"/>
      <c r="C384" s="60"/>
      <c r="D384" s="59"/>
      <c r="E384" s="13"/>
      <c r="F384" s="5"/>
      <c r="G384" s="12"/>
      <c r="H384" s="139"/>
      <c r="I384" s="170"/>
      <c r="J384" s="6"/>
      <c r="K384" s="203"/>
      <c r="L384" s="9" t="str">
        <f t="shared" si="371"/>
        <v/>
      </c>
      <c r="M384" s="170"/>
      <c r="N384" s="194" t="str">
        <f t="shared" si="372"/>
        <v/>
      </c>
      <c r="O384" s="217"/>
      <c r="P384" s="10" t="str">
        <f t="shared" si="373"/>
        <v/>
      </c>
      <c r="Q384" s="17" t="str">
        <f t="shared" si="374"/>
        <v/>
      </c>
      <c r="R384" s="220"/>
      <c r="S384" s="17" t="str">
        <f t="shared" si="375"/>
        <v/>
      </c>
      <c r="T384" s="18" t="str">
        <f t="shared" si="376"/>
        <v/>
      </c>
      <c r="U384" s="17" t="str">
        <f t="shared" si="377"/>
        <v/>
      </c>
      <c r="V384" s="236"/>
      <c r="W384" s="236"/>
      <c r="X384" s="236"/>
      <c r="Y384" s="142"/>
    </row>
    <row r="385" spans="2:25" s="132" customFormat="1">
      <c r="B385" s="26"/>
      <c r="C385" s="20"/>
      <c r="D385" s="96" t="s">
        <v>113</v>
      </c>
      <c r="E385" s="31"/>
      <c r="F385" s="32"/>
      <c r="G385" s="32"/>
      <c r="H385" s="143"/>
      <c r="I385" s="171"/>
      <c r="J385" s="28"/>
      <c r="K385" s="204"/>
      <c r="L385" s="14"/>
      <c r="M385" s="187"/>
      <c r="N385" s="171"/>
      <c r="O385" s="218"/>
      <c r="P385" s="15"/>
      <c r="Q385" s="7"/>
      <c r="R385" s="24"/>
      <c r="S385" s="14"/>
      <c r="T385" s="23"/>
      <c r="U385" s="8"/>
      <c r="V385" s="239"/>
      <c r="W385" s="239"/>
      <c r="X385" s="239"/>
      <c r="Y385" s="104"/>
    </row>
    <row r="386" spans="2:25" s="115" customFormat="1">
      <c r="B386" s="47"/>
      <c r="C386" s="49"/>
      <c r="D386" s="50"/>
      <c r="E386" s="51" t="s">
        <v>141</v>
      </c>
      <c r="F386" s="49"/>
      <c r="G386" s="49"/>
      <c r="H386" s="25" t="s">
        <v>112</v>
      </c>
      <c r="I386" s="168"/>
      <c r="J386" s="134"/>
      <c r="K386" s="202"/>
      <c r="L386" s="136" t="str">
        <f>IF(SUM(L375:L385)&lt;&gt; 0, SUM(L375:L385), "")</f>
        <v/>
      </c>
      <c r="M386" s="186"/>
      <c r="N386" s="168"/>
      <c r="O386" s="216"/>
      <c r="P386" s="137"/>
      <c r="Q386" s="136" t="str">
        <f>IF(SUM(Q375:Q385)&lt;&gt; 0, SUM(Q375:Q385), "")</f>
        <v/>
      </c>
      <c r="R386" s="135"/>
      <c r="S386" s="136" t="str">
        <f>IF(SUM(S375:S385)&lt;&gt; 0, SUM(S375:S385), "")</f>
        <v/>
      </c>
      <c r="T386" s="138"/>
      <c r="U386" s="136" t="str">
        <f>IF(SUM(U375:U385)&lt;&gt; 0, SUM(U375:U385), "")</f>
        <v/>
      </c>
      <c r="V386" s="238"/>
      <c r="W386" s="238"/>
      <c r="X386" s="238"/>
      <c r="Y386" s="120"/>
    </row>
    <row r="387" spans="2:25" s="132" customFormat="1">
      <c r="B387" s="26"/>
      <c r="C387" s="20"/>
      <c r="D387" s="21" t="s">
        <v>142</v>
      </c>
      <c r="E387" s="22"/>
      <c r="F387" s="20"/>
      <c r="G387" s="20"/>
      <c r="H387" s="27"/>
      <c r="I387" s="171"/>
      <c r="J387" s="28"/>
      <c r="K387" s="204"/>
      <c r="L387" s="14"/>
      <c r="M387" s="187"/>
      <c r="N387" s="171"/>
      <c r="O387" s="218"/>
      <c r="P387" s="15"/>
      <c r="Q387" s="8"/>
      <c r="R387" s="23"/>
      <c r="S387" s="29"/>
      <c r="T387" s="91"/>
      <c r="U387" s="30"/>
      <c r="V387" s="240"/>
      <c r="W387" s="240"/>
      <c r="X387" s="240"/>
      <c r="Y387" s="104"/>
    </row>
    <row r="388" spans="2:25">
      <c r="B388" s="11"/>
      <c r="C388" s="60"/>
      <c r="D388" s="59"/>
      <c r="E388" s="13"/>
      <c r="F388" s="5"/>
      <c r="G388" s="12"/>
      <c r="H388" s="139"/>
      <c r="I388" s="170"/>
      <c r="J388" s="6"/>
      <c r="K388" s="203"/>
      <c r="L388" s="9" t="str">
        <f>IF(K388&lt;&gt;0,(I388*K388),"")</f>
        <v/>
      </c>
      <c r="M388" s="170"/>
      <c r="N388" s="194" t="str">
        <f>IF(M388&lt;&gt;0,ROUNDUP(I388*M388,2),"")</f>
        <v/>
      </c>
      <c r="O388" s="217"/>
      <c r="P388" s="10" t="str">
        <f>IF(OR(M388&lt;&gt;0,O388&gt;0),ROUNDUP((M388*O388),2),"")</f>
        <v/>
      </c>
      <c r="Q388" s="17" t="str">
        <f>IFERROR((I388*P388),"")</f>
        <v/>
      </c>
      <c r="R388" s="220"/>
      <c r="S388" s="17" t="str">
        <f>IF(R388&lt;&gt;0,I388*R388,"")</f>
        <v/>
      </c>
      <c r="T388" s="18" t="str">
        <f>IFERROR((SUM(L388,Q388,S388)/I388),"")</f>
        <v/>
      </c>
      <c r="U388" s="17" t="str">
        <f>IFERROR(T388*I388,"")</f>
        <v/>
      </c>
      <c r="V388" s="236"/>
      <c r="W388" s="236"/>
      <c r="X388" s="236"/>
    </row>
    <row r="389" spans="2:25">
      <c r="B389" s="11"/>
      <c r="C389" s="60"/>
      <c r="D389" s="59"/>
      <c r="E389" s="13"/>
      <c r="F389" s="5"/>
      <c r="G389" s="12"/>
      <c r="H389" s="139"/>
      <c r="I389" s="170"/>
      <c r="J389" s="6"/>
      <c r="K389" s="203"/>
      <c r="L389" s="9" t="str">
        <f t="shared" ref="L389" si="378">IF(K389&lt;&gt;0,(I389*K389),"")</f>
        <v/>
      </c>
      <c r="M389" s="170"/>
      <c r="N389" s="194" t="str">
        <f t="shared" ref="N389" si="379">IF(M389&lt;&gt;0,ROUNDUP(I389*M389,2),"")</f>
        <v/>
      </c>
      <c r="O389" s="217"/>
      <c r="P389" s="10" t="str">
        <f t="shared" ref="P389" si="380">IF(OR(M389&lt;&gt;0,O389&gt;0),ROUNDUP((M389*O389),2),"")</f>
        <v/>
      </c>
      <c r="Q389" s="17" t="str">
        <f t="shared" ref="Q389" si="381">IFERROR((I389*P389),"")</f>
        <v/>
      </c>
      <c r="R389" s="220"/>
      <c r="S389" s="17" t="str">
        <f t="shared" ref="S389" si="382">IF(R389&lt;&gt;0,I389*R389,"")</f>
        <v/>
      </c>
      <c r="T389" s="18" t="str">
        <f t="shared" ref="T389" si="383">IFERROR((SUM(L389,Q389,S389)/I389),"")</f>
        <v/>
      </c>
      <c r="U389" s="17" t="str">
        <f t="shared" ref="U389" si="384">IFERROR(T389*I389,"")</f>
        <v/>
      </c>
      <c r="V389" s="236"/>
      <c r="W389" s="236"/>
      <c r="X389" s="236"/>
    </row>
    <row r="390" spans="2:25">
      <c r="B390" s="11"/>
      <c r="C390" s="60"/>
      <c r="D390" s="59"/>
      <c r="E390" s="13"/>
      <c r="F390" s="5"/>
      <c r="G390" s="12"/>
      <c r="H390" s="139"/>
      <c r="I390" s="170"/>
      <c r="J390" s="6"/>
      <c r="K390" s="203"/>
      <c r="L390" s="9" t="str">
        <f t="shared" ref="L390:L397" si="385">IF(K390&lt;&gt;0,(I390*K390),"")</f>
        <v/>
      </c>
      <c r="M390" s="170"/>
      <c r="N390" s="194" t="str">
        <f t="shared" ref="N390:N397" si="386">IF(M390&lt;&gt;0,ROUNDUP(I390*M390,2),"")</f>
        <v/>
      </c>
      <c r="O390" s="217"/>
      <c r="P390" s="10" t="str">
        <f t="shared" ref="P390:P397" si="387">IF(OR(M390&lt;&gt;0,O390&gt;0),ROUNDUP((M390*O390),2),"")</f>
        <v/>
      </c>
      <c r="Q390" s="17" t="str">
        <f t="shared" ref="Q390:Q397" si="388">IFERROR((I390*P390),"")</f>
        <v/>
      </c>
      <c r="R390" s="220"/>
      <c r="S390" s="17" t="str">
        <f t="shared" ref="S390:S397" si="389">IF(R390&lt;&gt;0,I390*R390,"")</f>
        <v/>
      </c>
      <c r="T390" s="18" t="str">
        <f t="shared" ref="T390:T397" si="390">IFERROR((SUM(L390,Q390,S390)/I390),"")</f>
        <v/>
      </c>
      <c r="U390" s="17" t="str">
        <f t="shared" ref="U390:U397" si="391">IFERROR(T390*I390,"")</f>
        <v/>
      </c>
      <c r="V390" s="236"/>
      <c r="W390" s="236"/>
      <c r="X390" s="236"/>
    </row>
    <row r="391" spans="2:25">
      <c r="B391" s="11"/>
      <c r="C391" s="60"/>
      <c r="D391" s="59"/>
      <c r="E391" s="13"/>
      <c r="F391" s="5"/>
      <c r="G391" s="12"/>
      <c r="H391" s="139"/>
      <c r="I391" s="170"/>
      <c r="J391" s="6"/>
      <c r="K391" s="203"/>
      <c r="L391" s="9" t="str">
        <f t="shared" si="385"/>
        <v/>
      </c>
      <c r="M391" s="170"/>
      <c r="N391" s="194" t="str">
        <f t="shared" si="386"/>
        <v/>
      </c>
      <c r="O391" s="217"/>
      <c r="P391" s="10" t="str">
        <f t="shared" si="387"/>
        <v/>
      </c>
      <c r="Q391" s="17" t="str">
        <f t="shared" si="388"/>
        <v/>
      </c>
      <c r="R391" s="220"/>
      <c r="S391" s="17" t="str">
        <f t="shared" si="389"/>
        <v/>
      </c>
      <c r="T391" s="18" t="str">
        <f t="shared" si="390"/>
        <v/>
      </c>
      <c r="U391" s="17" t="str">
        <f t="shared" si="391"/>
        <v/>
      </c>
      <c r="V391" s="236"/>
      <c r="W391" s="236"/>
      <c r="X391" s="236"/>
    </row>
    <row r="392" spans="2:25">
      <c r="B392" s="11"/>
      <c r="C392" s="60"/>
      <c r="D392" s="59"/>
      <c r="E392" s="13"/>
      <c r="F392" s="5"/>
      <c r="G392" s="12"/>
      <c r="H392" s="139"/>
      <c r="I392" s="170"/>
      <c r="J392" s="6"/>
      <c r="K392" s="203"/>
      <c r="L392" s="9" t="str">
        <f t="shared" si="385"/>
        <v/>
      </c>
      <c r="M392" s="170"/>
      <c r="N392" s="194" t="str">
        <f t="shared" si="386"/>
        <v/>
      </c>
      <c r="O392" s="217"/>
      <c r="P392" s="10" t="str">
        <f t="shared" si="387"/>
        <v/>
      </c>
      <c r="Q392" s="17" t="str">
        <f t="shared" si="388"/>
        <v/>
      </c>
      <c r="R392" s="220"/>
      <c r="S392" s="17" t="str">
        <f t="shared" si="389"/>
        <v/>
      </c>
      <c r="T392" s="18" t="str">
        <f t="shared" si="390"/>
        <v/>
      </c>
      <c r="U392" s="17" t="str">
        <f t="shared" si="391"/>
        <v/>
      </c>
      <c r="V392" s="236"/>
      <c r="W392" s="236"/>
      <c r="X392" s="236"/>
      <c r="Y392" s="142"/>
    </row>
    <row r="393" spans="2:25">
      <c r="B393" s="11"/>
      <c r="C393" s="60"/>
      <c r="D393" s="59"/>
      <c r="E393" s="13"/>
      <c r="F393" s="5"/>
      <c r="G393" s="12"/>
      <c r="H393" s="139"/>
      <c r="I393" s="170"/>
      <c r="J393" s="6"/>
      <c r="K393" s="203"/>
      <c r="L393" s="9" t="str">
        <f t="shared" si="385"/>
        <v/>
      </c>
      <c r="M393" s="170"/>
      <c r="N393" s="194" t="str">
        <f t="shared" si="386"/>
        <v/>
      </c>
      <c r="O393" s="217"/>
      <c r="P393" s="10" t="str">
        <f t="shared" si="387"/>
        <v/>
      </c>
      <c r="Q393" s="17" t="str">
        <f t="shared" si="388"/>
        <v/>
      </c>
      <c r="R393" s="220"/>
      <c r="S393" s="17" t="str">
        <f t="shared" si="389"/>
        <v/>
      </c>
      <c r="T393" s="18" t="str">
        <f t="shared" si="390"/>
        <v/>
      </c>
      <c r="U393" s="17" t="str">
        <f t="shared" si="391"/>
        <v/>
      </c>
      <c r="V393" s="236"/>
      <c r="W393" s="236"/>
      <c r="X393" s="236"/>
      <c r="Y393" s="142"/>
    </row>
    <row r="394" spans="2:25">
      <c r="B394" s="11"/>
      <c r="C394" s="60"/>
      <c r="D394" s="59"/>
      <c r="E394" s="13"/>
      <c r="F394" s="5"/>
      <c r="G394" s="12"/>
      <c r="H394" s="139"/>
      <c r="I394" s="170"/>
      <c r="J394" s="6"/>
      <c r="K394" s="203"/>
      <c r="L394" s="9" t="str">
        <f t="shared" si="385"/>
        <v/>
      </c>
      <c r="M394" s="170"/>
      <c r="N394" s="194" t="str">
        <f t="shared" si="386"/>
        <v/>
      </c>
      <c r="O394" s="217"/>
      <c r="P394" s="10" t="str">
        <f t="shared" si="387"/>
        <v/>
      </c>
      <c r="Q394" s="17" t="str">
        <f t="shared" si="388"/>
        <v/>
      </c>
      <c r="R394" s="220"/>
      <c r="S394" s="17" t="str">
        <f t="shared" si="389"/>
        <v/>
      </c>
      <c r="T394" s="18" t="str">
        <f t="shared" si="390"/>
        <v/>
      </c>
      <c r="U394" s="17" t="str">
        <f t="shared" si="391"/>
        <v/>
      </c>
      <c r="V394" s="236"/>
      <c r="W394" s="236"/>
      <c r="X394" s="236"/>
      <c r="Y394" s="142"/>
    </row>
    <row r="395" spans="2:25">
      <c r="B395" s="11"/>
      <c r="C395" s="60"/>
      <c r="D395" s="59"/>
      <c r="E395" s="13"/>
      <c r="F395" s="5"/>
      <c r="G395" s="12"/>
      <c r="H395" s="139"/>
      <c r="I395" s="170"/>
      <c r="J395" s="6"/>
      <c r="K395" s="203"/>
      <c r="L395" s="9" t="str">
        <f t="shared" si="385"/>
        <v/>
      </c>
      <c r="M395" s="170"/>
      <c r="N395" s="194" t="str">
        <f t="shared" si="386"/>
        <v/>
      </c>
      <c r="O395" s="217"/>
      <c r="P395" s="10" t="str">
        <f t="shared" si="387"/>
        <v/>
      </c>
      <c r="Q395" s="17" t="str">
        <f t="shared" si="388"/>
        <v/>
      </c>
      <c r="R395" s="220"/>
      <c r="S395" s="17" t="str">
        <f t="shared" si="389"/>
        <v/>
      </c>
      <c r="T395" s="18" t="str">
        <f t="shared" si="390"/>
        <v/>
      </c>
      <c r="U395" s="17" t="str">
        <f t="shared" si="391"/>
        <v/>
      </c>
      <c r="V395" s="236"/>
      <c r="W395" s="236"/>
      <c r="X395" s="236"/>
      <c r="Y395" s="142"/>
    </row>
    <row r="396" spans="2:25">
      <c r="B396" s="11"/>
      <c r="C396" s="60"/>
      <c r="D396" s="59"/>
      <c r="E396" s="13"/>
      <c r="F396" s="5"/>
      <c r="G396" s="12"/>
      <c r="H396" s="139"/>
      <c r="I396" s="170"/>
      <c r="J396" s="6"/>
      <c r="K396" s="203"/>
      <c r="L396" s="9" t="str">
        <f t="shared" si="385"/>
        <v/>
      </c>
      <c r="M396" s="170"/>
      <c r="N396" s="194" t="str">
        <f t="shared" si="386"/>
        <v/>
      </c>
      <c r="O396" s="217"/>
      <c r="P396" s="10" t="str">
        <f t="shared" si="387"/>
        <v/>
      </c>
      <c r="Q396" s="17" t="str">
        <f t="shared" si="388"/>
        <v/>
      </c>
      <c r="R396" s="220"/>
      <c r="S396" s="17" t="str">
        <f t="shared" si="389"/>
        <v/>
      </c>
      <c r="T396" s="18" t="str">
        <f t="shared" si="390"/>
        <v/>
      </c>
      <c r="U396" s="17" t="str">
        <f t="shared" si="391"/>
        <v/>
      </c>
      <c r="V396" s="236"/>
      <c r="W396" s="236"/>
      <c r="X396" s="236"/>
      <c r="Y396" s="142"/>
    </row>
    <row r="397" spans="2:25">
      <c r="B397" s="11"/>
      <c r="C397" s="60"/>
      <c r="D397" s="59"/>
      <c r="E397" s="13"/>
      <c r="F397" s="5"/>
      <c r="G397" s="12"/>
      <c r="H397" s="139"/>
      <c r="I397" s="170"/>
      <c r="J397" s="6"/>
      <c r="K397" s="203"/>
      <c r="L397" s="9" t="str">
        <f t="shared" si="385"/>
        <v/>
      </c>
      <c r="M397" s="170"/>
      <c r="N397" s="194" t="str">
        <f t="shared" si="386"/>
        <v/>
      </c>
      <c r="O397" s="217"/>
      <c r="P397" s="10" t="str">
        <f t="shared" si="387"/>
        <v/>
      </c>
      <c r="Q397" s="17" t="str">
        <f t="shared" si="388"/>
        <v/>
      </c>
      <c r="R397" s="220"/>
      <c r="S397" s="17" t="str">
        <f t="shared" si="389"/>
        <v/>
      </c>
      <c r="T397" s="18" t="str">
        <f t="shared" si="390"/>
        <v/>
      </c>
      <c r="U397" s="17" t="str">
        <f t="shared" si="391"/>
        <v/>
      </c>
      <c r="V397" s="236"/>
      <c r="W397" s="236"/>
      <c r="X397" s="236"/>
      <c r="Y397" s="142"/>
    </row>
    <row r="398" spans="2:25" s="132" customFormat="1">
      <c r="B398" s="26"/>
      <c r="C398" s="20"/>
      <c r="D398" s="96" t="s">
        <v>113</v>
      </c>
      <c r="E398" s="31"/>
      <c r="F398" s="32"/>
      <c r="G398" s="32"/>
      <c r="H398" s="143"/>
      <c r="I398" s="171"/>
      <c r="J398" s="28"/>
      <c r="K398" s="204"/>
      <c r="L398" s="14"/>
      <c r="M398" s="187"/>
      <c r="N398" s="171"/>
      <c r="O398" s="218"/>
      <c r="P398" s="15"/>
      <c r="Q398" s="7"/>
      <c r="R398" s="24"/>
      <c r="S398" s="14"/>
      <c r="T398" s="23"/>
      <c r="U398" s="8"/>
      <c r="V398" s="239"/>
      <c r="W398" s="239"/>
      <c r="X398" s="239"/>
      <c r="Y398" s="104"/>
    </row>
    <row r="399" spans="2:25" s="115" customFormat="1">
      <c r="B399" s="47"/>
      <c r="C399" s="49"/>
      <c r="D399" s="50"/>
      <c r="E399" s="51" t="s">
        <v>142</v>
      </c>
      <c r="F399" s="49"/>
      <c r="G399" s="49"/>
      <c r="H399" s="25" t="s">
        <v>112</v>
      </c>
      <c r="I399" s="168"/>
      <c r="J399" s="134"/>
      <c r="K399" s="202"/>
      <c r="L399" s="136" t="str">
        <f>IF(SUM(L388:L398)&lt;&gt; 0, SUM(L388:L398), "")</f>
        <v/>
      </c>
      <c r="M399" s="186"/>
      <c r="N399" s="168"/>
      <c r="O399" s="216"/>
      <c r="P399" s="137"/>
      <c r="Q399" s="136" t="str">
        <f>IF(SUM(Q388:Q398)&lt;&gt; 0, SUM(Q388:Q398), "")</f>
        <v/>
      </c>
      <c r="R399" s="135"/>
      <c r="S399" s="136" t="str">
        <f>IF(SUM(S388:S398)&lt;&gt; 0, SUM(S388:S398), "")</f>
        <v/>
      </c>
      <c r="T399" s="138"/>
      <c r="U399" s="136" t="str">
        <f>IF(SUM(U388:U398)&lt;&gt; 0, SUM(U388:U398), "")</f>
        <v/>
      </c>
      <c r="V399" s="238"/>
      <c r="W399" s="238"/>
      <c r="X399" s="238"/>
      <c r="Y399" s="120"/>
    </row>
    <row r="400" spans="2:25" s="132" customFormat="1">
      <c r="B400" s="26"/>
      <c r="C400" s="20"/>
      <c r="D400" s="21" t="s">
        <v>143</v>
      </c>
      <c r="E400" s="22"/>
      <c r="F400" s="20"/>
      <c r="G400" s="20"/>
      <c r="H400" s="27"/>
      <c r="I400" s="171"/>
      <c r="J400" s="28"/>
      <c r="K400" s="204"/>
      <c r="L400" s="14"/>
      <c r="M400" s="187"/>
      <c r="N400" s="171"/>
      <c r="O400" s="218"/>
      <c r="P400" s="15"/>
      <c r="Q400" s="8"/>
      <c r="R400" s="23"/>
      <c r="S400" s="29"/>
      <c r="T400" s="91"/>
      <c r="U400" s="30"/>
      <c r="V400" s="240"/>
      <c r="W400" s="240"/>
      <c r="X400" s="240"/>
      <c r="Y400" s="104"/>
    </row>
    <row r="401" spans="2:25">
      <c r="B401" s="11"/>
      <c r="C401" s="60"/>
      <c r="D401" s="59"/>
      <c r="E401" s="13"/>
      <c r="F401" s="5"/>
      <c r="G401" s="12"/>
      <c r="H401" s="139"/>
      <c r="I401" s="170"/>
      <c r="J401" s="6"/>
      <c r="K401" s="203"/>
      <c r="L401" s="9" t="str">
        <f>IF(K401&lt;&gt;0,(I401*K401),"")</f>
        <v/>
      </c>
      <c r="M401" s="170"/>
      <c r="N401" s="194" t="str">
        <f>IF(M401&lt;&gt;0,ROUNDUP(I401*M401,2),"")</f>
        <v/>
      </c>
      <c r="O401" s="217"/>
      <c r="P401" s="10" t="str">
        <f>IF(OR(M401&lt;&gt;0,O401&gt;0),ROUNDUP((M401*O401),2),"")</f>
        <v/>
      </c>
      <c r="Q401" s="17" t="str">
        <f>IFERROR((I401*P401),"")</f>
        <v/>
      </c>
      <c r="R401" s="220"/>
      <c r="S401" s="17" t="str">
        <f>IF(R401&lt;&gt;0,I401*R401,"")</f>
        <v/>
      </c>
      <c r="T401" s="18" t="str">
        <f>IFERROR((SUM(L401,Q401,S401)/I401),"")</f>
        <v/>
      </c>
      <c r="U401" s="17" t="str">
        <f>IFERROR(T401*I401,"")</f>
        <v/>
      </c>
      <c r="V401" s="236"/>
      <c r="W401" s="236"/>
      <c r="X401" s="236"/>
    </row>
    <row r="402" spans="2:25">
      <c r="B402" s="11"/>
      <c r="C402" s="60"/>
      <c r="D402" s="59"/>
      <c r="E402" s="13"/>
      <c r="F402" s="5"/>
      <c r="G402" s="12"/>
      <c r="H402" s="139"/>
      <c r="I402" s="170"/>
      <c r="J402" s="6"/>
      <c r="K402" s="203"/>
      <c r="L402" s="9" t="str">
        <f t="shared" ref="L402" si="392">IF(K402&lt;&gt;0,(I402*K402),"")</f>
        <v/>
      </c>
      <c r="M402" s="170"/>
      <c r="N402" s="194" t="str">
        <f t="shared" ref="N402" si="393">IF(M402&lt;&gt;0,ROUNDUP(I402*M402,2),"")</f>
        <v/>
      </c>
      <c r="O402" s="217"/>
      <c r="P402" s="10" t="str">
        <f t="shared" ref="P402" si="394">IF(OR(M402&lt;&gt;0,O402&gt;0),ROUNDUP((M402*O402),2),"")</f>
        <v/>
      </c>
      <c r="Q402" s="17" t="str">
        <f t="shared" ref="Q402" si="395">IFERROR((I402*P402),"")</f>
        <v/>
      </c>
      <c r="R402" s="220"/>
      <c r="S402" s="17" t="str">
        <f t="shared" ref="S402" si="396">IF(R402&lt;&gt;0,I402*R402,"")</f>
        <v/>
      </c>
      <c r="T402" s="18" t="str">
        <f t="shared" ref="T402" si="397">IFERROR((SUM(L402,Q402,S402)/I402),"")</f>
        <v/>
      </c>
      <c r="U402" s="17" t="str">
        <f t="shared" ref="U402" si="398">IFERROR(T402*I402,"")</f>
        <v/>
      </c>
      <c r="V402" s="236"/>
      <c r="W402" s="236"/>
      <c r="X402" s="236"/>
    </row>
    <row r="403" spans="2:25">
      <c r="B403" s="11"/>
      <c r="C403" s="60"/>
      <c r="D403" s="59"/>
      <c r="E403" s="13"/>
      <c r="F403" s="5"/>
      <c r="G403" s="12"/>
      <c r="H403" s="139"/>
      <c r="I403" s="170"/>
      <c r="J403" s="6"/>
      <c r="K403" s="203"/>
      <c r="L403" s="9" t="str">
        <f t="shared" ref="L403:L410" si="399">IF(K403&lt;&gt;0,(I403*K403),"")</f>
        <v/>
      </c>
      <c r="M403" s="170"/>
      <c r="N403" s="194" t="str">
        <f t="shared" ref="N403:N410" si="400">IF(M403&lt;&gt;0,ROUNDUP(I403*M403,2),"")</f>
        <v/>
      </c>
      <c r="O403" s="217"/>
      <c r="P403" s="10" t="str">
        <f t="shared" ref="P403:P410" si="401">IF(OR(M403&lt;&gt;0,O403&gt;0),ROUNDUP((M403*O403),2),"")</f>
        <v/>
      </c>
      <c r="Q403" s="17" t="str">
        <f t="shared" ref="Q403:Q410" si="402">IFERROR((I403*P403),"")</f>
        <v/>
      </c>
      <c r="R403" s="220"/>
      <c r="S403" s="17" t="str">
        <f t="shared" ref="S403:S410" si="403">IF(R403&lt;&gt;0,I403*R403,"")</f>
        <v/>
      </c>
      <c r="T403" s="18" t="str">
        <f t="shared" ref="T403:T410" si="404">IFERROR((SUM(L403,Q403,S403)/I403),"")</f>
        <v/>
      </c>
      <c r="U403" s="17" t="str">
        <f t="shared" ref="U403:U410" si="405">IFERROR(T403*I403,"")</f>
        <v/>
      </c>
      <c r="V403" s="236"/>
      <c r="W403" s="236"/>
      <c r="X403" s="236"/>
    </row>
    <row r="404" spans="2:25">
      <c r="B404" s="11"/>
      <c r="C404" s="60"/>
      <c r="D404" s="59"/>
      <c r="E404" s="13"/>
      <c r="F404" s="5"/>
      <c r="G404" s="12"/>
      <c r="H404" s="139"/>
      <c r="I404" s="170"/>
      <c r="J404" s="6"/>
      <c r="K404" s="203"/>
      <c r="L404" s="9" t="str">
        <f t="shared" si="399"/>
        <v/>
      </c>
      <c r="M404" s="170"/>
      <c r="N404" s="194" t="str">
        <f t="shared" si="400"/>
        <v/>
      </c>
      <c r="O404" s="217"/>
      <c r="P404" s="10" t="str">
        <f t="shared" si="401"/>
        <v/>
      </c>
      <c r="Q404" s="17" t="str">
        <f t="shared" si="402"/>
        <v/>
      </c>
      <c r="R404" s="220"/>
      <c r="S404" s="17" t="str">
        <f t="shared" si="403"/>
        <v/>
      </c>
      <c r="T404" s="18" t="str">
        <f t="shared" si="404"/>
        <v/>
      </c>
      <c r="U404" s="17" t="str">
        <f t="shared" si="405"/>
        <v/>
      </c>
      <c r="V404" s="236"/>
      <c r="W404" s="236"/>
      <c r="X404" s="236"/>
    </row>
    <row r="405" spans="2:25">
      <c r="B405" s="11"/>
      <c r="C405" s="60"/>
      <c r="D405" s="59"/>
      <c r="E405" s="13"/>
      <c r="F405" s="5"/>
      <c r="G405" s="12"/>
      <c r="H405" s="139"/>
      <c r="I405" s="170"/>
      <c r="J405" s="6"/>
      <c r="K405" s="203"/>
      <c r="L405" s="9" t="str">
        <f t="shared" si="399"/>
        <v/>
      </c>
      <c r="M405" s="170"/>
      <c r="N405" s="194" t="str">
        <f t="shared" si="400"/>
        <v/>
      </c>
      <c r="O405" s="217"/>
      <c r="P405" s="10" t="str">
        <f t="shared" si="401"/>
        <v/>
      </c>
      <c r="Q405" s="17" t="str">
        <f t="shared" si="402"/>
        <v/>
      </c>
      <c r="R405" s="220"/>
      <c r="S405" s="17" t="str">
        <f t="shared" si="403"/>
        <v/>
      </c>
      <c r="T405" s="18" t="str">
        <f t="shared" si="404"/>
        <v/>
      </c>
      <c r="U405" s="17" t="str">
        <f t="shared" si="405"/>
        <v/>
      </c>
      <c r="V405" s="236"/>
      <c r="W405" s="236"/>
      <c r="X405" s="236"/>
      <c r="Y405" s="142"/>
    </row>
    <row r="406" spans="2:25">
      <c r="B406" s="11"/>
      <c r="C406" s="60"/>
      <c r="D406" s="59"/>
      <c r="E406" s="13"/>
      <c r="F406" s="5"/>
      <c r="G406" s="12"/>
      <c r="H406" s="139"/>
      <c r="I406" s="170"/>
      <c r="J406" s="6"/>
      <c r="K406" s="203"/>
      <c r="L406" s="9" t="str">
        <f t="shared" si="399"/>
        <v/>
      </c>
      <c r="M406" s="170"/>
      <c r="N406" s="194" t="str">
        <f t="shared" si="400"/>
        <v/>
      </c>
      <c r="O406" s="217"/>
      <c r="P406" s="10" t="str">
        <f t="shared" si="401"/>
        <v/>
      </c>
      <c r="Q406" s="17" t="str">
        <f t="shared" si="402"/>
        <v/>
      </c>
      <c r="R406" s="220"/>
      <c r="S406" s="17" t="str">
        <f t="shared" si="403"/>
        <v/>
      </c>
      <c r="T406" s="18" t="str">
        <f t="shared" si="404"/>
        <v/>
      </c>
      <c r="U406" s="17" t="str">
        <f t="shared" si="405"/>
        <v/>
      </c>
      <c r="V406" s="236"/>
      <c r="W406" s="236"/>
      <c r="X406" s="236"/>
      <c r="Y406" s="142"/>
    </row>
    <row r="407" spans="2:25">
      <c r="B407" s="11"/>
      <c r="C407" s="60"/>
      <c r="D407" s="59"/>
      <c r="E407" s="13"/>
      <c r="F407" s="5"/>
      <c r="G407" s="12"/>
      <c r="H407" s="139"/>
      <c r="I407" s="170"/>
      <c r="J407" s="6"/>
      <c r="K407" s="203"/>
      <c r="L407" s="9" t="str">
        <f t="shared" si="399"/>
        <v/>
      </c>
      <c r="M407" s="170"/>
      <c r="N407" s="194" t="str">
        <f t="shared" si="400"/>
        <v/>
      </c>
      <c r="O407" s="217"/>
      <c r="P407" s="10" t="str">
        <f t="shared" si="401"/>
        <v/>
      </c>
      <c r="Q407" s="17" t="str">
        <f t="shared" si="402"/>
        <v/>
      </c>
      <c r="R407" s="220"/>
      <c r="S407" s="17" t="str">
        <f t="shared" si="403"/>
        <v/>
      </c>
      <c r="T407" s="18" t="str">
        <f t="shared" si="404"/>
        <v/>
      </c>
      <c r="U407" s="17" t="str">
        <f t="shared" si="405"/>
        <v/>
      </c>
      <c r="V407" s="236"/>
      <c r="W407" s="236"/>
      <c r="X407" s="236"/>
      <c r="Y407" s="142"/>
    </row>
    <row r="408" spans="2:25">
      <c r="B408" s="11"/>
      <c r="C408" s="60"/>
      <c r="D408" s="59"/>
      <c r="E408" s="13"/>
      <c r="F408" s="5"/>
      <c r="G408" s="12"/>
      <c r="H408" s="139"/>
      <c r="I408" s="170"/>
      <c r="J408" s="6"/>
      <c r="K408" s="203"/>
      <c r="L408" s="9" t="str">
        <f t="shared" si="399"/>
        <v/>
      </c>
      <c r="M408" s="170"/>
      <c r="N408" s="194" t="str">
        <f t="shared" si="400"/>
        <v/>
      </c>
      <c r="O408" s="217"/>
      <c r="P408" s="10" t="str">
        <f t="shared" si="401"/>
        <v/>
      </c>
      <c r="Q408" s="17" t="str">
        <f t="shared" si="402"/>
        <v/>
      </c>
      <c r="R408" s="220"/>
      <c r="S408" s="17" t="str">
        <f t="shared" si="403"/>
        <v/>
      </c>
      <c r="T408" s="18" t="str">
        <f t="shared" si="404"/>
        <v/>
      </c>
      <c r="U408" s="17" t="str">
        <f t="shared" si="405"/>
        <v/>
      </c>
      <c r="V408" s="236"/>
      <c r="W408" s="236"/>
      <c r="X408" s="236"/>
      <c r="Y408" s="142"/>
    </row>
    <row r="409" spans="2:25">
      <c r="B409" s="11"/>
      <c r="C409" s="60"/>
      <c r="D409" s="59"/>
      <c r="E409" s="13"/>
      <c r="F409" s="5"/>
      <c r="G409" s="12"/>
      <c r="H409" s="139"/>
      <c r="I409" s="170"/>
      <c r="J409" s="6"/>
      <c r="K409" s="203"/>
      <c r="L409" s="9" t="str">
        <f t="shared" si="399"/>
        <v/>
      </c>
      <c r="M409" s="170"/>
      <c r="N409" s="194" t="str">
        <f t="shared" si="400"/>
        <v/>
      </c>
      <c r="O409" s="217"/>
      <c r="P409" s="10" t="str">
        <f t="shared" si="401"/>
        <v/>
      </c>
      <c r="Q409" s="17" t="str">
        <f t="shared" si="402"/>
        <v/>
      </c>
      <c r="R409" s="220"/>
      <c r="S409" s="17" t="str">
        <f t="shared" si="403"/>
        <v/>
      </c>
      <c r="T409" s="18" t="str">
        <f t="shared" si="404"/>
        <v/>
      </c>
      <c r="U409" s="17" t="str">
        <f t="shared" si="405"/>
        <v/>
      </c>
      <c r="V409" s="236"/>
      <c r="W409" s="236"/>
      <c r="X409" s="236"/>
      <c r="Y409" s="142"/>
    </row>
    <row r="410" spans="2:25">
      <c r="B410" s="11"/>
      <c r="C410" s="60"/>
      <c r="D410" s="59"/>
      <c r="E410" s="13"/>
      <c r="F410" s="5"/>
      <c r="G410" s="12"/>
      <c r="H410" s="139"/>
      <c r="I410" s="170"/>
      <c r="J410" s="6"/>
      <c r="K410" s="203"/>
      <c r="L410" s="9" t="str">
        <f t="shared" si="399"/>
        <v/>
      </c>
      <c r="M410" s="170"/>
      <c r="N410" s="194" t="str">
        <f t="shared" si="400"/>
        <v/>
      </c>
      <c r="O410" s="217"/>
      <c r="P410" s="10" t="str">
        <f t="shared" si="401"/>
        <v/>
      </c>
      <c r="Q410" s="17" t="str">
        <f t="shared" si="402"/>
        <v/>
      </c>
      <c r="R410" s="220"/>
      <c r="S410" s="17" t="str">
        <f t="shared" si="403"/>
        <v/>
      </c>
      <c r="T410" s="18" t="str">
        <f t="shared" si="404"/>
        <v/>
      </c>
      <c r="U410" s="17" t="str">
        <f t="shared" si="405"/>
        <v/>
      </c>
      <c r="V410" s="236"/>
      <c r="W410" s="236"/>
      <c r="X410" s="236"/>
      <c r="Y410" s="142"/>
    </row>
    <row r="411" spans="2:25" s="132" customFormat="1">
      <c r="B411" s="26"/>
      <c r="C411" s="20"/>
      <c r="D411" s="96" t="s">
        <v>113</v>
      </c>
      <c r="E411" s="31"/>
      <c r="F411" s="32"/>
      <c r="G411" s="32"/>
      <c r="H411" s="143"/>
      <c r="I411" s="171"/>
      <c r="J411" s="28"/>
      <c r="K411" s="204"/>
      <c r="L411" s="14"/>
      <c r="M411" s="187"/>
      <c r="N411" s="171"/>
      <c r="O411" s="218"/>
      <c r="P411" s="15"/>
      <c r="Q411" s="7"/>
      <c r="R411" s="24"/>
      <c r="S411" s="14"/>
      <c r="T411" s="23"/>
      <c r="U411" s="8"/>
      <c r="V411" s="239"/>
      <c r="W411" s="239"/>
      <c r="X411" s="239"/>
      <c r="Y411" s="104"/>
    </row>
    <row r="412" spans="2:25" s="115" customFormat="1">
      <c r="B412" s="47"/>
      <c r="C412" s="49"/>
      <c r="D412" s="50"/>
      <c r="E412" s="51" t="s">
        <v>143</v>
      </c>
      <c r="F412" s="49"/>
      <c r="G412" s="49"/>
      <c r="H412" s="25" t="s">
        <v>112</v>
      </c>
      <c r="I412" s="168"/>
      <c r="J412" s="134"/>
      <c r="K412" s="202"/>
      <c r="L412" s="136" t="str">
        <f>IF(SUM(L401:L411)&lt;&gt; 0, SUM(L401:L411), "")</f>
        <v/>
      </c>
      <c r="M412" s="186"/>
      <c r="N412" s="168"/>
      <c r="O412" s="216"/>
      <c r="P412" s="137"/>
      <c r="Q412" s="136" t="str">
        <f>IF(SUM(Q401:Q411)&lt;&gt; 0, SUM(Q401:Q411), "")</f>
        <v/>
      </c>
      <c r="R412" s="135"/>
      <c r="S412" s="136" t="str">
        <f>IF(SUM(S401:S411)&lt;&gt; 0, SUM(S401:S411), "")</f>
        <v/>
      </c>
      <c r="T412" s="138"/>
      <c r="U412" s="136" t="str">
        <f>IF(SUM(U401:U411)&lt;&gt; 0, SUM(U401:U411), "")</f>
        <v/>
      </c>
      <c r="V412" s="238"/>
      <c r="W412" s="238"/>
      <c r="X412" s="238"/>
      <c r="Y412" s="120"/>
    </row>
    <row r="413" spans="2:25" s="132" customFormat="1">
      <c r="B413" s="26"/>
      <c r="C413" s="20"/>
      <c r="D413" s="21" t="s">
        <v>144</v>
      </c>
      <c r="E413" s="22"/>
      <c r="F413" s="20"/>
      <c r="G413" s="20"/>
      <c r="H413" s="27"/>
      <c r="I413" s="171"/>
      <c r="J413" s="28"/>
      <c r="K413" s="204"/>
      <c r="L413" s="14"/>
      <c r="M413" s="187"/>
      <c r="N413" s="171"/>
      <c r="O413" s="218"/>
      <c r="P413" s="15"/>
      <c r="Q413" s="8"/>
      <c r="R413" s="23"/>
      <c r="S413" s="29"/>
      <c r="T413" s="91"/>
      <c r="U413" s="30"/>
      <c r="V413" s="240"/>
      <c r="W413" s="240"/>
      <c r="X413" s="240"/>
      <c r="Y413" s="104"/>
    </row>
    <row r="414" spans="2:25">
      <c r="B414" s="11"/>
      <c r="C414" s="60"/>
      <c r="D414" s="59"/>
      <c r="E414" s="13"/>
      <c r="F414" s="5"/>
      <c r="G414" s="12"/>
      <c r="H414" s="139"/>
      <c r="I414" s="170"/>
      <c r="J414" s="6"/>
      <c r="K414" s="203"/>
      <c r="L414" s="9" t="str">
        <f>IF(K414&lt;&gt;0,(I414*K414),"")</f>
        <v/>
      </c>
      <c r="M414" s="170"/>
      <c r="N414" s="194" t="str">
        <f>IF(M414&lt;&gt;0,ROUNDUP(I414*M414,2),"")</f>
        <v/>
      </c>
      <c r="O414" s="217"/>
      <c r="P414" s="10" t="str">
        <f>IF(OR(M414&lt;&gt;0,O414&gt;0),ROUNDUP((M414*O414),2),"")</f>
        <v/>
      </c>
      <c r="Q414" s="17" t="str">
        <f>IFERROR((I414*P414),"")</f>
        <v/>
      </c>
      <c r="R414" s="220"/>
      <c r="S414" s="17" t="str">
        <f>IF(R414&lt;&gt;0,I414*R414,"")</f>
        <v/>
      </c>
      <c r="T414" s="18" t="str">
        <f>IFERROR((SUM(L414,Q414,S414)/I414),"")</f>
        <v/>
      </c>
      <c r="U414" s="17" t="str">
        <f>IFERROR(T414*I414,"")</f>
        <v/>
      </c>
      <c r="V414" s="236"/>
      <c r="W414" s="236"/>
      <c r="X414" s="236"/>
    </row>
    <row r="415" spans="2:25">
      <c r="B415" s="11"/>
      <c r="C415" s="60"/>
      <c r="D415" s="59"/>
      <c r="E415" s="13"/>
      <c r="F415" s="5"/>
      <c r="G415" s="12"/>
      <c r="H415" s="139"/>
      <c r="I415" s="170"/>
      <c r="J415" s="6"/>
      <c r="K415" s="203"/>
      <c r="L415" s="9" t="str">
        <f t="shared" ref="L415" si="406">IF(K415&lt;&gt;0,(I415*K415),"")</f>
        <v/>
      </c>
      <c r="M415" s="170"/>
      <c r="N415" s="194" t="str">
        <f t="shared" ref="N415" si="407">IF(M415&lt;&gt;0,ROUNDUP(I415*M415,2),"")</f>
        <v/>
      </c>
      <c r="O415" s="217"/>
      <c r="P415" s="10" t="str">
        <f t="shared" ref="P415" si="408">IF(OR(M415&lt;&gt;0,O415&gt;0),ROUNDUP((M415*O415),2),"")</f>
        <v/>
      </c>
      <c r="Q415" s="17" t="str">
        <f t="shared" ref="Q415" si="409">IFERROR((I415*P415),"")</f>
        <v/>
      </c>
      <c r="R415" s="220"/>
      <c r="S415" s="17" t="str">
        <f t="shared" ref="S415" si="410">IF(R415&lt;&gt;0,I415*R415,"")</f>
        <v/>
      </c>
      <c r="T415" s="18" t="str">
        <f t="shared" ref="T415" si="411">IFERROR((SUM(L415,Q415,S415)/I415),"")</f>
        <v/>
      </c>
      <c r="U415" s="17" t="str">
        <f t="shared" ref="U415" si="412">IFERROR(T415*I415,"")</f>
        <v/>
      </c>
      <c r="V415" s="236"/>
      <c r="W415" s="236"/>
      <c r="X415" s="236"/>
    </row>
    <row r="416" spans="2:25">
      <c r="B416" s="11"/>
      <c r="C416" s="60"/>
      <c r="D416" s="59"/>
      <c r="E416" s="13"/>
      <c r="F416" s="5"/>
      <c r="G416" s="12"/>
      <c r="H416" s="139"/>
      <c r="I416" s="170"/>
      <c r="J416" s="6"/>
      <c r="K416" s="203"/>
      <c r="L416" s="9" t="str">
        <f t="shared" ref="L416:L423" si="413">IF(K416&lt;&gt;0,(I416*K416),"")</f>
        <v/>
      </c>
      <c r="M416" s="170"/>
      <c r="N416" s="194" t="str">
        <f t="shared" ref="N416:N423" si="414">IF(M416&lt;&gt;0,ROUNDUP(I416*M416,2),"")</f>
        <v/>
      </c>
      <c r="O416" s="217"/>
      <c r="P416" s="10" t="str">
        <f t="shared" ref="P416:P423" si="415">IF(OR(M416&lt;&gt;0,O416&gt;0),ROUNDUP((M416*O416),2),"")</f>
        <v/>
      </c>
      <c r="Q416" s="17" t="str">
        <f t="shared" ref="Q416:Q423" si="416">IFERROR((I416*P416),"")</f>
        <v/>
      </c>
      <c r="R416" s="220"/>
      <c r="S416" s="17" t="str">
        <f t="shared" ref="S416:S423" si="417">IF(R416&lt;&gt;0,I416*R416,"")</f>
        <v/>
      </c>
      <c r="T416" s="18" t="str">
        <f t="shared" ref="T416:T423" si="418">IFERROR((SUM(L416,Q416,S416)/I416),"")</f>
        <v/>
      </c>
      <c r="U416" s="17" t="str">
        <f t="shared" ref="U416:U423" si="419">IFERROR(T416*I416,"")</f>
        <v/>
      </c>
      <c r="V416" s="236"/>
      <c r="W416" s="236"/>
      <c r="X416" s="236"/>
    </row>
    <row r="417" spans="2:25">
      <c r="B417" s="11"/>
      <c r="C417" s="60"/>
      <c r="D417" s="59"/>
      <c r="E417" s="13"/>
      <c r="F417" s="5"/>
      <c r="G417" s="12"/>
      <c r="H417" s="139"/>
      <c r="I417" s="170"/>
      <c r="J417" s="6"/>
      <c r="K417" s="203"/>
      <c r="L417" s="9" t="str">
        <f t="shared" si="413"/>
        <v/>
      </c>
      <c r="M417" s="170"/>
      <c r="N417" s="194" t="str">
        <f t="shared" si="414"/>
        <v/>
      </c>
      <c r="O417" s="217"/>
      <c r="P417" s="10" t="str">
        <f t="shared" si="415"/>
        <v/>
      </c>
      <c r="Q417" s="17" t="str">
        <f t="shared" si="416"/>
        <v/>
      </c>
      <c r="R417" s="220"/>
      <c r="S417" s="17" t="str">
        <f t="shared" si="417"/>
        <v/>
      </c>
      <c r="T417" s="18" t="str">
        <f t="shared" si="418"/>
        <v/>
      </c>
      <c r="U417" s="17" t="str">
        <f t="shared" si="419"/>
        <v/>
      </c>
      <c r="V417" s="236"/>
      <c r="W417" s="236"/>
      <c r="X417" s="236"/>
    </row>
    <row r="418" spans="2:25">
      <c r="B418" s="11"/>
      <c r="C418" s="60"/>
      <c r="D418" s="59"/>
      <c r="E418" s="13"/>
      <c r="F418" s="5"/>
      <c r="G418" s="12"/>
      <c r="H418" s="139"/>
      <c r="I418" s="170"/>
      <c r="J418" s="6"/>
      <c r="K418" s="203"/>
      <c r="L418" s="9" t="str">
        <f t="shared" si="413"/>
        <v/>
      </c>
      <c r="M418" s="170"/>
      <c r="N418" s="194" t="str">
        <f t="shared" si="414"/>
        <v/>
      </c>
      <c r="O418" s="217"/>
      <c r="P418" s="10" t="str">
        <f t="shared" si="415"/>
        <v/>
      </c>
      <c r="Q418" s="17" t="str">
        <f t="shared" si="416"/>
        <v/>
      </c>
      <c r="R418" s="220"/>
      <c r="S418" s="17" t="str">
        <f t="shared" si="417"/>
        <v/>
      </c>
      <c r="T418" s="18" t="str">
        <f t="shared" si="418"/>
        <v/>
      </c>
      <c r="U418" s="17" t="str">
        <f t="shared" si="419"/>
        <v/>
      </c>
      <c r="V418" s="236"/>
      <c r="W418" s="236"/>
      <c r="X418" s="236"/>
      <c r="Y418" s="142"/>
    </row>
    <row r="419" spans="2:25">
      <c r="B419" s="11"/>
      <c r="C419" s="60"/>
      <c r="D419" s="59"/>
      <c r="E419" s="13"/>
      <c r="F419" s="5"/>
      <c r="G419" s="12"/>
      <c r="H419" s="139"/>
      <c r="I419" s="170"/>
      <c r="J419" s="6"/>
      <c r="K419" s="203"/>
      <c r="L419" s="9" t="str">
        <f t="shared" si="413"/>
        <v/>
      </c>
      <c r="M419" s="170"/>
      <c r="N419" s="194" t="str">
        <f t="shared" si="414"/>
        <v/>
      </c>
      <c r="O419" s="217"/>
      <c r="P419" s="10" t="str">
        <f t="shared" si="415"/>
        <v/>
      </c>
      <c r="Q419" s="17" t="str">
        <f t="shared" si="416"/>
        <v/>
      </c>
      <c r="R419" s="220"/>
      <c r="S419" s="17" t="str">
        <f t="shared" si="417"/>
        <v/>
      </c>
      <c r="T419" s="18" t="str">
        <f t="shared" si="418"/>
        <v/>
      </c>
      <c r="U419" s="17" t="str">
        <f t="shared" si="419"/>
        <v/>
      </c>
      <c r="V419" s="236"/>
      <c r="W419" s="236"/>
      <c r="X419" s="236"/>
      <c r="Y419" s="142"/>
    </row>
    <row r="420" spans="2:25">
      <c r="B420" s="11"/>
      <c r="C420" s="60"/>
      <c r="D420" s="59"/>
      <c r="E420" s="13"/>
      <c r="F420" s="5"/>
      <c r="G420" s="12"/>
      <c r="H420" s="139"/>
      <c r="I420" s="170"/>
      <c r="J420" s="6"/>
      <c r="K420" s="203"/>
      <c r="L420" s="9" t="str">
        <f t="shared" si="413"/>
        <v/>
      </c>
      <c r="M420" s="170"/>
      <c r="N420" s="194" t="str">
        <f t="shared" si="414"/>
        <v/>
      </c>
      <c r="O420" s="217"/>
      <c r="P420" s="10" t="str">
        <f t="shared" si="415"/>
        <v/>
      </c>
      <c r="Q420" s="17" t="str">
        <f t="shared" si="416"/>
        <v/>
      </c>
      <c r="R420" s="220"/>
      <c r="S420" s="17" t="str">
        <f t="shared" si="417"/>
        <v/>
      </c>
      <c r="T420" s="18" t="str">
        <f t="shared" si="418"/>
        <v/>
      </c>
      <c r="U420" s="17" t="str">
        <f t="shared" si="419"/>
        <v/>
      </c>
      <c r="V420" s="236"/>
      <c r="W420" s="236"/>
      <c r="X420" s="236"/>
      <c r="Y420" s="142"/>
    </row>
    <row r="421" spans="2:25">
      <c r="B421" s="11"/>
      <c r="C421" s="60"/>
      <c r="D421" s="59"/>
      <c r="E421" s="13"/>
      <c r="F421" s="5"/>
      <c r="G421" s="12"/>
      <c r="H421" s="139"/>
      <c r="I421" s="170"/>
      <c r="J421" s="6"/>
      <c r="K421" s="203"/>
      <c r="L421" s="9" t="str">
        <f t="shared" si="413"/>
        <v/>
      </c>
      <c r="M421" s="170"/>
      <c r="N421" s="194" t="str">
        <f t="shared" si="414"/>
        <v/>
      </c>
      <c r="O421" s="217"/>
      <c r="P421" s="10" t="str">
        <f t="shared" si="415"/>
        <v/>
      </c>
      <c r="Q421" s="17" t="str">
        <f t="shared" si="416"/>
        <v/>
      </c>
      <c r="R421" s="220"/>
      <c r="S421" s="17" t="str">
        <f t="shared" si="417"/>
        <v/>
      </c>
      <c r="T421" s="18" t="str">
        <f t="shared" si="418"/>
        <v/>
      </c>
      <c r="U421" s="17" t="str">
        <f t="shared" si="419"/>
        <v/>
      </c>
      <c r="V421" s="236"/>
      <c r="W421" s="236"/>
      <c r="X421" s="236"/>
      <c r="Y421" s="142"/>
    </row>
    <row r="422" spans="2:25">
      <c r="B422" s="11"/>
      <c r="C422" s="60"/>
      <c r="D422" s="59"/>
      <c r="E422" s="13"/>
      <c r="F422" s="5"/>
      <c r="G422" s="12"/>
      <c r="H422" s="139"/>
      <c r="I422" s="170"/>
      <c r="J422" s="6"/>
      <c r="K422" s="203"/>
      <c r="L422" s="9" t="str">
        <f t="shared" si="413"/>
        <v/>
      </c>
      <c r="M422" s="170"/>
      <c r="N422" s="194" t="str">
        <f t="shared" si="414"/>
        <v/>
      </c>
      <c r="O422" s="217"/>
      <c r="P422" s="10" t="str">
        <f t="shared" si="415"/>
        <v/>
      </c>
      <c r="Q422" s="17" t="str">
        <f t="shared" si="416"/>
        <v/>
      </c>
      <c r="R422" s="220"/>
      <c r="S422" s="17" t="str">
        <f t="shared" si="417"/>
        <v/>
      </c>
      <c r="T422" s="18" t="str">
        <f t="shared" si="418"/>
        <v/>
      </c>
      <c r="U422" s="17" t="str">
        <f t="shared" si="419"/>
        <v/>
      </c>
      <c r="V422" s="236"/>
      <c r="W422" s="236"/>
      <c r="X422" s="236"/>
      <c r="Y422" s="142"/>
    </row>
    <row r="423" spans="2:25">
      <c r="B423" s="11"/>
      <c r="C423" s="60"/>
      <c r="D423" s="59"/>
      <c r="E423" s="13"/>
      <c r="F423" s="5"/>
      <c r="G423" s="12"/>
      <c r="H423" s="139"/>
      <c r="I423" s="170"/>
      <c r="J423" s="6"/>
      <c r="K423" s="203"/>
      <c r="L423" s="9" t="str">
        <f t="shared" si="413"/>
        <v/>
      </c>
      <c r="M423" s="170"/>
      <c r="N423" s="194" t="str">
        <f t="shared" si="414"/>
        <v/>
      </c>
      <c r="O423" s="217"/>
      <c r="P423" s="10" t="str">
        <f t="shared" si="415"/>
        <v/>
      </c>
      <c r="Q423" s="17" t="str">
        <f t="shared" si="416"/>
        <v/>
      </c>
      <c r="R423" s="220"/>
      <c r="S423" s="17" t="str">
        <f t="shared" si="417"/>
        <v/>
      </c>
      <c r="T423" s="18" t="str">
        <f t="shared" si="418"/>
        <v/>
      </c>
      <c r="U423" s="17" t="str">
        <f t="shared" si="419"/>
        <v/>
      </c>
      <c r="V423" s="236"/>
      <c r="W423" s="236"/>
      <c r="X423" s="236"/>
      <c r="Y423" s="142"/>
    </row>
    <row r="424" spans="2:25" s="132" customFormat="1">
      <c r="B424" s="26"/>
      <c r="C424" s="20"/>
      <c r="D424" s="96" t="s">
        <v>113</v>
      </c>
      <c r="E424" s="31"/>
      <c r="F424" s="32"/>
      <c r="G424" s="32"/>
      <c r="H424" s="143"/>
      <c r="I424" s="171"/>
      <c r="J424" s="28"/>
      <c r="K424" s="204"/>
      <c r="L424" s="14"/>
      <c r="M424" s="187"/>
      <c r="N424" s="171"/>
      <c r="O424" s="218"/>
      <c r="P424" s="15"/>
      <c r="Q424" s="7"/>
      <c r="R424" s="24"/>
      <c r="S424" s="14"/>
      <c r="T424" s="23"/>
      <c r="U424" s="8"/>
      <c r="V424" s="239"/>
      <c r="W424" s="239"/>
      <c r="X424" s="239"/>
      <c r="Y424" s="104"/>
    </row>
    <row r="425" spans="2:25" s="115" customFormat="1">
      <c r="B425" s="47"/>
      <c r="C425" s="49"/>
      <c r="D425" s="50"/>
      <c r="E425" s="51" t="s">
        <v>144</v>
      </c>
      <c r="F425" s="49"/>
      <c r="G425" s="49"/>
      <c r="H425" s="25" t="s">
        <v>112</v>
      </c>
      <c r="I425" s="168"/>
      <c r="J425" s="134"/>
      <c r="K425" s="202"/>
      <c r="L425" s="136" t="str">
        <f>IF(SUM(L414:L424)&lt;&gt; 0, SUM(L414:L424), "")</f>
        <v/>
      </c>
      <c r="M425" s="186"/>
      <c r="N425" s="168"/>
      <c r="O425" s="216"/>
      <c r="P425" s="137"/>
      <c r="Q425" s="136" t="str">
        <f>IF(SUM(Q414:Q424)&lt;&gt; 0, SUM(Q414:Q424), "")</f>
        <v/>
      </c>
      <c r="R425" s="135"/>
      <c r="S425" s="136" t="str">
        <f>IF(SUM(S414:S424)&lt;&gt; 0, SUM(S414:S424), "")</f>
        <v/>
      </c>
      <c r="T425" s="138"/>
      <c r="U425" s="136" t="str">
        <f>IF(SUM(U414:U424)&lt;&gt; 0, SUM(U414:U424), "")</f>
        <v/>
      </c>
      <c r="V425" s="238"/>
      <c r="W425" s="238"/>
      <c r="X425" s="238"/>
      <c r="Y425" s="120"/>
    </row>
    <row r="426" spans="2:25" s="132" customFormat="1">
      <c r="B426" s="26"/>
      <c r="C426" s="20"/>
      <c r="D426" s="21" t="s">
        <v>145</v>
      </c>
      <c r="E426" s="22"/>
      <c r="F426" s="20"/>
      <c r="G426" s="20"/>
      <c r="H426" s="27"/>
      <c r="I426" s="171"/>
      <c r="J426" s="28"/>
      <c r="K426" s="204"/>
      <c r="L426" s="14"/>
      <c r="M426" s="187"/>
      <c r="N426" s="171"/>
      <c r="O426" s="218"/>
      <c r="P426" s="15"/>
      <c r="Q426" s="8"/>
      <c r="R426" s="23"/>
      <c r="S426" s="29"/>
      <c r="T426" s="91"/>
      <c r="U426" s="30"/>
      <c r="V426" s="240"/>
      <c r="W426" s="240"/>
      <c r="X426" s="240"/>
      <c r="Y426" s="104"/>
    </row>
    <row r="427" spans="2:25">
      <c r="B427" s="11"/>
      <c r="C427" s="60"/>
      <c r="D427" s="59"/>
      <c r="E427" s="13"/>
      <c r="F427" s="5"/>
      <c r="G427" s="12"/>
      <c r="H427" s="139"/>
      <c r="I427" s="170"/>
      <c r="J427" s="6"/>
      <c r="K427" s="203"/>
      <c r="L427" s="9" t="str">
        <f>IF(K427&lt;&gt;0,(I427*K427),"")</f>
        <v/>
      </c>
      <c r="M427" s="170"/>
      <c r="N427" s="194" t="str">
        <f>IF(M427&lt;&gt;0,ROUNDUP(I427*M427,2),"")</f>
        <v/>
      </c>
      <c r="O427" s="217"/>
      <c r="P427" s="10" t="str">
        <f>IF(OR(M427&lt;&gt;0,O427&gt;0),ROUNDUP((M427*O427),2),"")</f>
        <v/>
      </c>
      <c r="Q427" s="17" t="str">
        <f>IFERROR((I427*P427),"")</f>
        <v/>
      </c>
      <c r="R427" s="220"/>
      <c r="S427" s="17" t="str">
        <f>IF(R427&lt;&gt;0,I427*R427,"")</f>
        <v/>
      </c>
      <c r="T427" s="18" t="str">
        <f>IFERROR((SUM(L427,Q427,S427)/I427),"")</f>
        <v/>
      </c>
      <c r="U427" s="17" t="str">
        <f>IFERROR(T427*I427,"")</f>
        <v/>
      </c>
      <c r="V427" s="236"/>
      <c r="W427" s="236"/>
      <c r="X427" s="236"/>
    </row>
    <row r="428" spans="2:25">
      <c r="B428" s="11"/>
      <c r="C428" s="60"/>
      <c r="D428" s="59"/>
      <c r="E428" s="13"/>
      <c r="F428" s="5"/>
      <c r="G428" s="12"/>
      <c r="H428" s="139"/>
      <c r="I428" s="170"/>
      <c r="J428" s="6"/>
      <c r="K428" s="203"/>
      <c r="L428" s="9" t="str">
        <f t="shared" ref="L428" si="420">IF(K428&lt;&gt;0,(I428*K428),"")</f>
        <v/>
      </c>
      <c r="M428" s="170"/>
      <c r="N428" s="194" t="str">
        <f t="shared" ref="N428" si="421">IF(M428&lt;&gt;0,ROUNDUP(I428*M428,2),"")</f>
        <v/>
      </c>
      <c r="O428" s="217"/>
      <c r="P428" s="10" t="str">
        <f t="shared" ref="P428" si="422">IF(OR(M428&lt;&gt;0,O428&gt;0),ROUNDUP((M428*O428),2),"")</f>
        <v/>
      </c>
      <c r="Q428" s="17" t="str">
        <f t="shared" ref="Q428" si="423">IFERROR((I428*P428),"")</f>
        <v/>
      </c>
      <c r="R428" s="220"/>
      <c r="S428" s="17" t="str">
        <f t="shared" ref="S428" si="424">IF(R428&lt;&gt;0,I428*R428,"")</f>
        <v/>
      </c>
      <c r="T428" s="18" t="str">
        <f t="shared" ref="T428" si="425">IFERROR((SUM(L428,Q428,S428)/I428),"")</f>
        <v/>
      </c>
      <c r="U428" s="17" t="str">
        <f t="shared" ref="U428" si="426">IFERROR(T428*I428,"")</f>
        <v/>
      </c>
      <c r="V428" s="236"/>
      <c r="W428" s="236"/>
      <c r="X428" s="236"/>
    </row>
    <row r="429" spans="2:25">
      <c r="B429" s="11"/>
      <c r="C429" s="60"/>
      <c r="D429" s="59"/>
      <c r="E429" s="13"/>
      <c r="F429" s="5"/>
      <c r="G429" s="12"/>
      <c r="H429" s="139"/>
      <c r="I429" s="170"/>
      <c r="J429" s="6"/>
      <c r="K429" s="203"/>
      <c r="L429" s="9" t="str">
        <f t="shared" ref="L429:L436" si="427">IF(K429&lt;&gt;0,(I429*K429),"")</f>
        <v/>
      </c>
      <c r="M429" s="170"/>
      <c r="N429" s="194" t="str">
        <f t="shared" ref="N429:N436" si="428">IF(M429&lt;&gt;0,ROUNDUP(I429*M429,2),"")</f>
        <v/>
      </c>
      <c r="O429" s="217"/>
      <c r="P429" s="10" t="str">
        <f t="shared" ref="P429:P436" si="429">IF(OR(M429&lt;&gt;0,O429&gt;0),ROUNDUP((M429*O429),2),"")</f>
        <v/>
      </c>
      <c r="Q429" s="17" t="str">
        <f t="shared" ref="Q429:Q436" si="430">IFERROR((I429*P429),"")</f>
        <v/>
      </c>
      <c r="R429" s="220"/>
      <c r="S429" s="17" t="str">
        <f t="shared" ref="S429:S436" si="431">IF(R429&lt;&gt;0,I429*R429,"")</f>
        <v/>
      </c>
      <c r="T429" s="18" t="str">
        <f t="shared" ref="T429:T436" si="432">IFERROR((SUM(L429,Q429,S429)/I429),"")</f>
        <v/>
      </c>
      <c r="U429" s="17" t="str">
        <f t="shared" ref="U429:U436" si="433">IFERROR(T429*I429,"")</f>
        <v/>
      </c>
      <c r="V429" s="236"/>
      <c r="W429" s="236"/>
      <c r="X429" s="236"/>
    </row>
    <row r="430" spans="2:25">
      <c r="B430" s="11"/>
      <c r="C430" s="60"/>
      <c r="D430" s="59"/>
      <c r="E430" s="13"/>
      <c r="F430" s="5"/>
      <c r="G430" s="12"/>
      <c r="H430" s="139"/>
      <c r="I430" s="170"/>
      <c r="J430" s="6"/>
      <c r="K430" s="203"/>
      <c r="L430" s="9" t="str">
        <f t="shared" si="427"/>
        <v/>
      </c>
      <c r="M430" s="170"/>
      <c r="N430" s="194" t="str">
        <f t="shared" si="428"/>
        <v/>
      </c>
      <c r="O430" s="217"/>
      <c r="P430" s="10" t="str">
        <f t="shared" si="429"/>
        <v/>
      </c>
      <c r="Q430" s="17" t="str">
        <f t="shared" si="430"/>
        <v/>
      </c>
      <c r="R430" s="220"/>
      <c r="S430" s="17" t="str">
        <f t="shared" si="431"/>
        <v/>
      </c>
      <c r="T430" s="18" t="str">
        <f t="shared" si="432"/>
        <v/>
      </c>
      <c r="U430" s="17" t="str">
        <f t="shared" si="433"/>
        <v/>
      </c>
      <c r="V430" s="236"/>
      <c r="W430" s="236"/>
      <c r="X430" s="236"/>
    </row>
    <row r="431" spans="2:25">
      <c r="B431" s="11"/>
      <c r="C431" s="60"/>
      <c r="D431" s="59"/>
      <c r="E431" s="13"/>
      <c r="F431" s="5"/>
      <c r="G431" s="12"/>
      <c r="H431" s="139"/>
      <c r="I431" s="170"/>
      <c r="J431" s="6"/>
      <c r="K431" s="203"/>
      <c r="L431" s="9" t="str">
        <f t="shared" si="427"/>
        <v/>
      </c>
      <c r="M431" s="170"/>
      <c r="N431" s="194" t="str">
        <f t="shared" si="428"/>
        <v/>
      </c>
      <c r="O431" s="217"/>
      <c r="P431" s="10" t="str">
        <f t="shared" si="429"/>
        <v/>
      </c>
      <c r="Q431" s="17" t="str">
        <f t="shared" si="430"/>
        <v/>
      </c>
      <c r="R431" s="220"/>
      <c r="S431" s="17" t="str">
        <f t="shared" si="431"/>
        <v/>
      </c>
      <c r="T431" s="18" t="str">
        <f t="shared" si="432"/>
        <v/>
      </c>
      <c r="U431" s="17" t="str">
        <f t="shared" si="433"/>
        <v/>
      </c>
      <c r="V431" s="236"/>
      <c r="W431" s="236"/>
      <c r="X431" s="236"/>
      <c r="Y431" s="142"/>
    </row>
    <row r="432" spans="2:25">
      <c r="B432" s="11"/>
      <c r="C432" s="60"/>
      <c r="D432" s="59"/>
      <c r="E432" s="13"/>
      <c r="F432" s="5"/>
      <c r="G432" s="12"/>
      <c r="H432" s="139"/>
      <c r="I432" s="170"/>
      <c r="J432" s="6"/>
      <c r="K432" s="203"/>
      <c r="L432" s="9" t="str">
        <f t="shared" si="427"/>
        <v/>
      </c>
      <c r="M432" s="170"/>
      <c r="N432" s="194" t="str">
        <f t="shared" si="428"/>
        <v/>
      </c>
      <c r="O432" s="217"/>
      <c r="P432" s="10" t="str">
        <f t="shared" si="429"/>
        <v/>
      </c>
      <c r="Q432" s="17" t="str">
        <f t="shared" si="430"/>
        <v/>
      </c>
      <c r="R432" s="220"/>
      <c r="S432" s="17" t="str">
        <f t="shared" si="431"/>
        <v/>
      </c>
      <c r="T432" s="18" t="str">
        <f t="shared" si="432"/>
        <v/>
      </c>
      <c r="U432" s="17" t="str">
        <f t="shared" si="433"/>
        <v/>
      </c>
      <c r="V432" s="236"/>
      <c r="W432" s="236"/>
      <c r="X432" s="236"/>
      <c r="Y432" s="142"/>
    </row>
    <row r="433" spans="2:25">
      <c r="B433" s="11"/>
      <c r="C433" s="60"/>
      <c r="D433" s="59"/>
      <c r="E433" s="13"/>
      <c r="F433" s="5"/>
      <c r="G433" s="12"/>
      <c r="H433" s="139"/>
      <c r="I433" s="170"/>
      <c r="J433" s="6"/>
      <c r="K433" s="203"/>
      <c r="L433" s="9" t="str">
        <f t="shared" si="427"/>
        <v/>
      </c>
      <c r="M433" s="170"/>
      <c r="N433" s="194" t="str">
        <f t="shared" si="428"/>
        <v/>
      </c>
      <c r="O433" s="217"/>
      <c r="P433" s="10" t="str">
        <f t="shared" si="429"/>
        <v/>
      </c>
      <c r="Q433" s="17" t="str">
        <f t="shared" si="430"/>
        <v/>
      </c>
      <c r="R433" s="220"/>
      <c r="S433" s="17" t="str">
        <f t="shared" si="431"/>
        <v/>
      </c>
      <c r="T433" s="18" t="str">
        <f t="shared" si="432"/>
        <v/>
      </c>
      <c r="U433" s="17" t="str">
        <f t="shared" si="433"/>
        <v/>
      </c>
      <c r="V433" s="236"/>
      <c r="W433" s="236"/>
      <c r="X433" s="236"/>
      <c r="Y433" s="142"/>
    </row>
    <row r="434" spans="2:25">
      <c r="B434" s="11"/>
      <c r="C434" s="60"/>
      <c r="D434" s="59"/>
      <c r="E434" s="13"/>
      <c r="F434" s="5"/>
      <c r="G434" s="12"/>
      <c r="H434" s="139"/>
      <c r="I434" s="170"/>
      <c r="J434" s="6"/>
      <c r="K434" s="203"/>
      <c r="L434" s="9" t="str">
        <f t="shared" si="427"/>
        <v/>
      </c>
      <c r="M434" s="170"/>
      <c r="N434" s="194" t="str">
        <f t="shared" si="428"/>
        <v/>
      </c>
      <c r="O434" s="217"/>
      <c r="P434" s="10" t="str">
        <f t="shared" si="429"/>
        <v/>
      </c>
      <c r="Q434" s="17" t="str">
        <f t="shared" si="430"/>
        <v/>
      </c>
      <c r="R434" s="220"/>
      <c r="S434" s="17" t="str">
        <f t="shared" si="431"/>
        <v/>
      </c>
      <c r="T434" s="18" t="str">
        <f t="shared" si="432"/>
        <v/>
      </c>
      <c r="U434" s="17" t="str">
        <f t="shared" si="433"/>
        <v/>
      </c>
      <c r="V434" s="236"/>
      <c r="W434" s="236"/>
      <c r="X434" s="236"/>
      <c r="Y434" s="142"/>
    </row>
    <row r="435" spans="2:25">
      <c r="B435" s="11"/>
      <c r="C435" s="60"/>
      <c r="D435" s="59"/>
      <c r="E435" s="13"/>
      <c r="F435" s="5"/>
      <c r="G435" s="12"/>
      <c r="H435" s="139"/>
      <c r="I435" s="170"/>
      <c r="J435" s="6"/>
      <c r="K435" s="203"/>
      <c r="L435" s="9" t="str">
        <f t="shared" si="427"/>
        <v/>
      </c>
      <c r="M435" s="170"/>
      <c r="N435" s="194" t="str">
        <f t="shared" si="428"/>
        <v/>
      </c>
      <c r="O435" s="217"/>
      <c r="P435" s="10" t="str">
        <f t="shared" si="429"/>
        <v/>
      </c>
      <c r="Q435" s="17" t="str">
        <f t="shared" si="430"/>
        <v/>
      </c>
      <c r="R435" s="220"/>
      <c r="S435" s="17" t="str">
        <f t="shared" si="431"/>
        <v/>
      </c>
      <c r="T435" s="18" t="str">
        <f t="shared" si="432"/>
        <v/>
      </c>
      <c r="U435" s="17" t="str">
        <f t="shared" si="433"/>
        <v/>
      </c>
      <c r="V435" s="236"/>
      <c r="W435" s="236"/>
      <c r="X435" s="236"/>
      <c r="Y435" s="142"/>
    </row>
    <row r="436" spans="2:25">
      <c r="B436" s="11"/>
      <c r="C436" s="60"/>
      <c r="D436" s="59"/>
      <c r="E436" s="13"/>
      <c r="F436" s="5"/>
      <c r="G436" s="12"/>
      <c r="H436" s="139"/>
      <c r="I436" s="170"/>
      <c r="J436" s="6"/>
      <c r="K436" s="203"/>
      <c r="L436" s="9" t="str">
        <f t="shared" si="427"/>
        <v/>
      </c>
      <c r="M436" s="170"/>
      <c r="N436" s="194" t="str">
        <f t="shared" si="428"/>
        <v/>
      </c>
      <c r="O436" s="217"/>
      <c r="P436" s="10" t="str">
        <f t="shared" si="429"/>
        <v/>
      </c>
      <c r="Q436" s="17" t="str">
        <f t="shared" si="430"/>
        <v/>
      </c>
      <c r="R436" s="220"/>
      <c r="S436" s="17" t="str">
        <f t="shared" si="431"/>
        <v/>
      </c>
      <c r="T436" s="18" t="str">
        <f t="shared" si="432"/>
        <v/>
      </c>
      <c r="U436" s="17" t="str">
        <f t="shared" si="433"/>
        <v/>
      </c>
      <c r="V436" s="236"/>
      <c r="W436" s="236"/>
      <c r="X436" s="236"/>
      <c r="Y436" s="142"/>
    </row>
    <row r="437" spans="2:25" s="132" customFormat="1">
      <c r="B437" s="26"/>
      <c r="C437" s="20"/>
      <c r="D437" s="96" t="s">
        <v>113</v>
      </c>
      <c r="E437" s="22"/>
      <c r="F437" s="32"/>
      <c r="G437" s="32"/>
      <c r="H437" s="143"/>
      <c r="I437" s="171"/>
      <c r="J437" s="28"/>
      <c r="K437" s="204"/>
      <c r="L437" s="14"/>
      <c r="M437" s="187"/>
      <c r="N437" s="171"/>
      <c r="O437" s="218"/>
      <c r="P437" s="15"/>
      <c r="Q437" s="7"/>
      <c r="R437" s="24"/>
      <c r="S437" s="14"/>
      <c r="T437" s="23"/>
      <c r="U437" s="8"/>
      <c r="V437" s="239"/>
      <c r="W437" s="239"/>
      <c r="X437" s="239"/>
      <c r="Y437" s="104"/>
    </row>
    <row r="438" spans="2:25" s="115" customFormat="1" ht="18.75" thickBot="1">
      <c r="B438" s="47"/>
      <c r="C438" s="49"/>
      <c r="D438" s="50"/>
      <c r="E438" s="51" t="s">
        <v>145</v>
      </c>
      <c r="F438" s="49"/>
      <c r="G438" s="49"/>
      <c r="H438" s="36" t="s">
        <v>112</v>
      </c>
      <c r="I438" s="168"/>
      <c r="J438" s="134"/>
      <c r="K438" s="202"/>
      <c r="L438" s="136" t="str">
        <f>IF(SUM(L427:L437)&lt;&gt; 0, SUM(L427:L437), "")</f>
        <v/>
      </c>
      <c r="M438" s="186"/>
      <c r="N438" s="168"/>
      <c r="O438" s="216"/>
      <c r="P438" s="137"/>
      <c r="Q438" s="136" t="str">
        <f>IF(SUM(Q427:Q437)&lt;&gt; 0, SUM(Q427:Q437), "")</f>
        <v/>
      </c>
      <c r="R438" s="135"/>
      <c r="S438" s="136" t="str">
        <f>IF(SUM(S427:S437)&lt;&gt; 0, SUM(S427:S437), "")</f>
        <v/>
      </c>
      <c r="T438" s="138"/>
      <c r="U438" s="136" t="str">
        <f>IF(SUM(U427:U437)&lt;&gt; 0, SUM(U427:U437), "")</f>
        <v/>
      </c>
      <c r="V438" s="241"/>
      <c r="W438" s="241"/>
      <c r="X438" s="241"/>
      <c r="Y438" s="120"/>
    </row>
    <row r="439" spans="2:25" s="115" customFormat="1" ht="41.25" customHeight="1">
      <c r="B439" s="82"/>
      <c r="C439" s="83"/>
      <c r="D439" s="19" t="s">
        <v>146</v>
      </c>
      <c r="E439" s="19"/>
      <c r="F439" s="83"/>
      <c r="G439" s="83"/>
      <c r="H439" s="131"/>
      <c r="I439" s="167"/>
      <c r="J439" s="84"/>
      <c r="K439" s="200"/>
      <c r="L439" s="86"/>
      <c r="M439" s="185"/>
      <c r="N439" s="193"/>
      <c r="O439" s="214"/>
      <c r="P439" s="87"/>
      <c r="Q439" s="86"/>
      <c r="R439" s="85"/>
      <c r="S439" s="86"/>
      <c r="T439" s="85"/>
      <c r="U439" s="86"/>
      <c r="V439" s="237"/>
      <c r="W439" s="237"/>
      <c r="X439" s="237"/>
    </row>
    <row r="440" spans="2:25" ht="36">
      <c r="B440" s="11"/>
      <c r="C440" s="60"/>
      <c r="D440" s="59"/>
      <c r="E440" s="13"/>
      <c r="F440" s="5"/>
      <c r="G440" s="12"/>
      <c r="H440" s="845" t="s">
        <v>147</v>
      </c>
      <c r="I440" s="170"/>
      <c r="J440" s="6"/>
      <c r="K440" s="203"/>
      <c r="L440" s="9" t="str">
        <f>IF(K440&lt;&gt;0,(I440*K440),"")</f>
        <v/>
      </c>
      <c r="M440" s="170"/>
      <c r="N440" s="194" t="str">
        <f>IF(M440&lt;&gt;0,ROUNDUP(I440*M440,2),"")</f>
        <v/>
      </c>
      <c r="O440" s="217"/>
      <c r="P440" s="10" t="str">
        <f>IF(OR(M440&lt;&gt;0,O440&gt;0),ROUNDUP((M440*O440),2),"")</f>
        <v/>
      </c>
      <c r="Q440" s="17" t="str">
        <f>IFERROR((I440*P440),"")</f>
        <v/>
      </c>
      <c r="R440" s="220"/>
      <c r="S440" s="17" t="str">
        <f>IF(R440&lt;&gt;0,I440*R440,"")</f>
        <v/>
      </c>
      <c r="T440" s="18" t="str">
        <f>IFERROR((SUM(L440,Q440,S440)/I440),"")</f>
        <v/>
      </c>
      <c r="U440" s="17" t="str">
        <f>IFERROR(T440*I440,"")</f>
        <v/>
      </c>
      <c r="V440" s="236"/>
      <c r="W440" s="236"/>
      <c r="X440" s="236"/>
    </row>
    <row r="441" spans="2:25">
      <c r="B441" s="11"/>
      <c r="C441" s="60"/>
      <c r="D441" s="59"/>
      <c r="E441" s="13" t="s">
        <v>148</v>
      </c>
      <c r="F441" s="5"/>
      <c r="G441" s="12"/>
      <c r="H441" s="139"/>
      <c r="I441" s="170"/>
      <c r="J441" s="6"/>
      <c r="K441" s="203"/>
      <c r="L441" s="9" t="str">
        <f t="shared" ref="L441" si="434">IF(K441&lt;&gt;0,(I441*K441),"")</f>
        <v/>
      </c>
      <c r="M441" s="170"/>
      <c r="N441" s="194" t="str">
        <f t="shared" ref="N441" si="435">IF(M441&lt;&gt;0,ROUNDUP(I441*M441,2),"")</f>
        <v/>
      </c>
      <c r="O441" s="217"/>
      <c r="P441" s="10" t="str">
        <f t="shared" ref="P441" si="436">IF(OR(M441&lt;&gt;0,O441&gt;0),ROUNDUP((M441*O441),2),"")</f>
        <v/>
      </c>
      <c r="Q441" s="17" t="str">
        <f t="shared" ref="Q441" si="437">IFERROR((I441*P441),"")</f>
        <v/>
      </c>
      <c r="R441" s="220"/>
      <c r="S441" s="17" t="str">
        <f t="shared" ref="S441" si="438">IF(R441&lt;&gt;0,I441*R441,"")</f>
        <v/>
      </c>
      <c r="T441" s="18" t="str">
        <f t="shared" ref="T441" si="439">IFERROR((SUM(L441,Q441,S441)/I441),"")</f>
        <v/>
      </c>
      <c r="U441" s="17" t="str">
        <f t="shared" ref="U441" si="440">IFERROR(T441*I441,"")</f>
        <v/>
      </c>
      <c r="V441" s="236"/>
      <c r="W441" s="236"/>
      <c r="X441" s="236"/>
    </row>
    <row r="442" spans="2:25">
      <c r="B442" s="11"/>
      <c r="C442" s="60"/>
      <c r="D442" s="59"/>
      <c r="E442" s="13"/>
      <c r="F442" s="5"/>
      <c r="G442" s="12"/>
      <c r="H442" s="139" t="s">
        <v>149</v>
      </c>
      <c r="I442" s="170"/>
      <c r="J442" s="6" t="s">
        <v>150</v>
      </c>
      <c r="K442" s="203"/>
      <c r="L442" s="9" t="str">
        <f t="shared" ref="L442:L465" si="441">IF(K442&lt;&gt;0,(I442*K442),"")</f>
        <v/>
      </c>
      <c r="M442" s="170"/>
      <c r="N442" s="194" t="str">
        <f t="shared" ref="N442:N465" si="442">IF(M442&lt;&gt;0,ROUNDUP(I442*M442,2),"")</f>
        <v/>
      </c>
      <c r="O442" s="217"/>
      <c r="P442" s="10" t="str">
        <f t="shared" ref="P442:P465" si="443">IF(OR(M442&lt;&gt;0,O442&gt;0),ROUNDUP((M442*O442),2),"")</f>
        <v/>
      </c>
      <c r="Q442" s="17" t="str">
        <f t="shared" ref="Q442:Q465" si="444">IFERROR((I442*P442),"")</f>
        <v/>
      </c>
      <c r="R442" s="220"/>
      <c r="S442" s="17" t="str">
        <f t="shared" ref="S442:S465" si="445">IF(R442&lt;&gt;0,I442*R442,"")</f>
        <v/>
      </c>
      <c r="T442" s="18" t="str">
        <f t="shared" ref="T442:T465" si="446">IFERROR((SUM(L442,Q442,S442)/I442),"")</f>
        <v/>
      </c>
      <c r="U442" s="17" t="str">
        <f t="shared" ref="U442:U465" si="447">IFERROR(T442*I442,"")</f>
        <v/>
      </c>
      <c r="V442" s="236"/>
      <c r="W442" s="236"/>
      <c r="X442" s="236"/>
    </row>
    <row r="443" spans="2:25">
      <c r="B443" s="11"/>
      <c r="C443" s="60"/>
      <c r="D443" s="59"/>
      <c r="E443" s="13" t="s">
        <v>151</v>
      </c>
      <c r="F443" s="5"/>
      <c r="G443" s="12"/>
      <c r="H443" s="139"/>
      <c r="I443" s="170"/>
      <c r="J443" s="6"/>
      <c r="K443" s="203"/>
      <c r="L443" s="9" t="str">
        <f t="shared" ref="L443:L458" si="448">IF(K443&lt;&gt;0,(I443*K443),"")</f>
        <v/>
      </c>
      <c r="M443" s="170"/>
      <c r="N443" s="194" t="str">
        <f t="shared" ref="N443:N458" si="449">IF(M443&lt;&gt;0,ROUNDUP(I443*M443,2),"")</f>
        <v/>
      </c>
      <c r="O443" s="217"/>
      <c r="P443" s="10" t="str">
        <f t="shared" ref="P443:P458" si="450">IF(OR(M443&lt;&gt;0,O443&gt;0),ROUNDUP((M443*O443),2),"")</f>
        <v/>
      </c>
      <c r="Q443" s="17" t="str">
        <f t="shared" ref="Q443:Q458" si="451">IFERROR((I443*P443),"")</f>
        <v/>
      </c>
      <c r="R443" s="220"/>
      <c r="S443" s="17" t="str">
        <f t="shared" ref="S443:S458" si="452">IF(R443&lt;&gt;0,I443*R443,"")</f>
        <v/>
      </c>
      <c r="T443" s="18" t="str">
        <f t="shared" ref="T443:T458" si="453">IFERROR((SUM(L443,Q443,S443)/I443),"")</f>
        <v/>
      </c>
      <c r="U443" s="17" t="str">
        <f t="shared" ref="U443:U458" si="454">IFERROR(T443*I443,"")</f>
        <v/>
      </c>
      <c r="V443" s="236"/>
      <c r="W443" s="236"/>
      <c r="X443" s="236"/>
    </row>
    <row r="444" spans="2:25">
      <c r="B444" s="11"/>
      <c r="C444" s="60"/>
      <c r="D444" s="59"/>
      <c r="E444" s="13"/>
      <c r="F444" s="5"/>
      <c r="G444" s="12"/>
      <c r="H444" s="139" t="s">
        <v>152</v>
      </c>
      <c r="I444" s="170"/>
      <c r="J444" s="6" t="s">
        <v>150</v>
      </c>
      <c r="K444" s="203"/>
      <c r="L444" s="9" t="str">
        <f t="shared" si="448"/>
        <v/>
      </c>
      <c r="M444" s="170"/>
      <c r="N444" s="194" t="str">
        <f t="shared" si="449"/>
        <v/>
      </c>
      <c r="O444" s="217"/>
      <c r="P444" s="10" t="str">
        <f t="shared" si="450"/>
        <v/>
      </c>
      <c r="Q444" s="17" t="str">
        <f t="shared" si="451"/>
        <v/>
      </c>
      <c r="R444" s="220"/>
      <c r="S444" s="17" t="str">
        <f t="shared" si="452"/>
        <v/>
      </c>
      <c r="T444" s="18" t="str">
        <f t="shared" si="453"/>
        <v/>
      </c>
      <c r="U444" s="17" t="str">
        <f t="shared" si="454"/>
        <v/>
      </c>
      <c r="V444" s="236"/>
      <c r="W444" s="236"/>
      <c r="X444" s="236"/>
    </row>
    <row r="445" spans="2:25">
      <c r="B445" s="11"/>
      <c r="C445" s="60"/>
      <c r="D445" s="59"/>
      <c r="E445" s="13" t="s">
        <v>153</v>
      </c>
      <c r="F445" s="5"/>
      <c r="G445" s="12"/>
      <c r="H445" s="139"/>
      <c r="I445" s="170"/>
      <c r="J445" s="6"/>
      <c r="K445" s="203"/>
      <c r="L445" s="9" t="str">
        <f t="shared" si="448"/>
        <v/>
      </c>
      <c r="M445" s="170"/>
      <c r="N445" s="194" t="str">
        <f t="shared" si="449"/>
        <v/>
      </c>
      <c r="O445" s="217"/>
      <c r="P445" s="10" t="str">
        <f t="shared" si="450"/>
        <v/>
      </c>
      <c r="Q445" s="17" t="str">
        <f t="shared" si="451"/>
        <v/>
      </c>
      <c r="R445" s="220"/>
      <c r="S445" s="17" t="str">
        <f t="shared" si="452"/>
        <v/>
      </c>
      <c r="T445" s="18" t="str">
        <f t="shared" si="453"/>
        <v/>
      </c>
      <c r="U445" s="17" t="str">
        <f t="shared" si="454"/>
        <v/>
      </c>
      <c r="V445" s="236"/>
      <c r="W445" s="236"/>
      <c r="X445" s="236"/>
    </row>
    <row r="446" spans="2:25">
      <c r="B446" s="11"/>
      <c r="C446" s="60"/>
      <c r="D446" s="59"/>
      <c r="E446" s="13"/>
      <c r="F446" s="5"/>
      <c r="G446" s="12"/>
      <c r="H446" s="139" t="s">
        <v>154</v>
      </c>
      <c r="I446" s="170"/>
      <c r="J446" s="6" t="s">
        <v>150</v>
      </c>
      <c r="K446" s="203"/>
      <c r="L446" s="9" t="str">
        <f t="shared" si="448"/>
        <v/>
      </c>
      <c r="M446" s="170"/>
      <c r="N446" s="194" t="str">
        <f t="shared" si="449"/>
        <v/>
      </c>
      <c r="O446" s="217"/>
      <c r="P446" s="10" t="str">
        <f t="shared" si="450"/>
        <v/>
      </c>
      <c r="Q446" s="17" t="str">
        <f t="shared" si="451"/>
        <v/>
      </c>
      <c r="R446" s="220"/>
      <c r="S446" s="17" t="str">
        <f t="shared" si="452"/>
        <v/>
      </c>
      <c r="T446" s="18" t="str">
        <f t="shared" si="453"/>
        <v/>
      </c>
      <c r="U446" s="17" t="str">
        <f t="shared" si="454"/>
        <v/>
      </c>
      <c r="V446" s="236"/>
      <c r="W446" s="236"/>
      <c r="X446" s="236"/>
    </row>
    <row r="447" spans="2:25">
      <c r="B447" s="11"/>
      <c r="C447" s="60"/>
      <c r="D447" s="59"/>
      <c r="E447" s="13" t="s">
        <v>155</v>
      </c>
      <c r="F447" s="5"/>
      <c r="G447" s="12"/>
      <c r="H447" s="139"/>
      <c r="I447" s="170"/>
      <c r="J447" s="6"/>
      <c r="K447" s="203"/>
      <c r="L447" s="9" t="str">
        <f t="shared" si="448"/>
        <v/>
      </c>
      <c r="M447" s="170"/>
      <c r="N447" s="194" t="str">
        <f t="shared" si="449"/>
        <v/>
      </c>
      <c r="O447" s="217"/>
      <c r="P447" s="10" t="str">
        <f t="shared" si="450"/>
        <v/>
      </c>
      <c r="Q447" s="17" t="str">
        <f t="shared" si="451"/>
        <v/>
      </c>
      <c r="R447" s="220"/>
      <c r="S447" s="17" t="str">
        <f t="shared" si="452"/>
        <v/>
      </c>
      <c r="T447" s="18" t="str">
        <f t="shared" si="453"/>
        <v/>
      </c>
      <c r="U447" s="17" t="str">
        <f t="shared" si="454"/>
        <v/>
      </c>
      <c r="V447" s="236"/>
      <c r="W447" s="236"/>
      <c r="X447" s="236"/>
    </row>
    <row r="448" spans="2:25">
      <c r="B448" s="11"/>
      <c r="C448" s="60"/>
      <c r="D448" s="59"/>
      <c r="E448" s="13"/>
      <c r="F448" s="5"/>
      <c r="G448" s="12"/>
      <c r="H448" s="139" t="s">
        <v>156</v>
      </c>
      <c r="I448" s="170"/>
      <c r="J448" s="6" t="s">
        <v>150</v>
      </c>
      <c r="K448" s="203"/>
      <c r="L448" s="9" t="str">
        <f t="shared" si="448"/>
        <v/>
      </c>
      <c r="M448" s="170"/>
      <c r="N448" s="194" t="str">
        <f t="shared" si="449"/>
        <v/>
      </c>
      <c r="O448" s="217"/>
      <c r="P448" s="10" t="str">
        <f t="shared" si="450"/>
        <v/>
      </c>
      <c r="Q448" s="17" t="str">
        <f t="shared" si="451"/>
        <v/>
      </c>
      <c r="R448" s="220"/>
      <c r="S448" s="17" t="str">
        <f t="shared" si="452"/>
        <v/>
      </c>
      <c r="T448" s="18" t="str">
        <f t="shared" si="453"/>
        <v/>
      </c>
      <c r="U448" s="17" t="str">
        <f t="shared" si="454"/>
        <v/>
      </c>
      <c r="V448" s="236"/>
      <c r="W448" s="236"/>
      <c r="X448" s="236"/>
    </row>
    <row r="449" spans="2:25">
      <c r="B449" s="11"/>
      <c r="C449" s="60"/>
      <c r="D449" s="59"/>
      <c r="E449" s="13" t="s">
        <v>157</v>
      </c>
      <c r="F449" s="5"/>
      <c r="G449" s="12"/>
      <c r="H449" s="139"/>
      <c r="I449" s="170"/>
      <c r="J449" s="6"/>
      <c r="K449" s="203"/>
      <c r="L449" s="9" t="str">
        <f t="shared" si="448"/>
        <v/>
      </c>
      <c r="M449" s="170"/>
      <c r="N449" s="194" t="str">
        <f t="shared" si="449"/>
        <v/>
      </c>
      <c r="O449" s="217"/>
      <c r="P449" s="10" t="str">
        <f t="shared" si="450"/>
        <v/>
      </c>
      <c r="Q449" s="17" t="str">
        <f t="shared" si="451"/>
        <v/>
      </c>
      <c r="R449" s="220"/>
      <c r="S449" s="17" t="str">
        <f t="shared" si="452"/>
        <v/>
      </c>
      <c r="T449" s="18" t="str">
        <f t="shared" si="453"/>
        <v/>
      </c>
      <c r="U449" s="17" t="str">
        <f t="shared" si="454"/>
        <v/>
      </c>
      <c r="V449" s="236"/>
      <c r="W449" s="236"/>
      <c r="X449" s="236"/>
    </row>
    <row r="450" spans="2:25">
      <c r="B450" s="11"/>
      <c r="C450" s="60"/>
      <c r="D450" s="59"/>
      <c r="E450" s="13"/>
      <c r="F450" s="5"/>
      <c r="G450" s="12"/>
      <c r="H450" s="139" t="s">
        <v>158</v>
      </c>
      <c r="I450" s="170"/>
      <c r="J450" s="6" t="s">
        <v>150</v>
      </c>
      <c r="K450" s="203"/>
      <c r="L450" s="9" t="str">
        <f t="shared" si="448"/>
        <v/>
      </c>
      <c r="M450" s="170"/>
      <c r="N450" s="194" t="str">
        <f t="shared" si="449"/>
        <v/>
      </c>
      <c r="O450" s="217"/>
      <c r="P450" s="10" t="str">
        <f t="shared" si="450"/>
        <v/>
      </c>
      <c r="Q450" s="17" t="str">
        <f t="shared" si="451"/>
        <v/>
      </c>
      <c r="R450" s="220"/>
      <c r="S450" s="17" t="str">
        <f t="shared" si="452"/>
        <v/>
      </c>
      <c r="T450" s="18" t="str">
        <f t="shared" si="453"/>
        <v/>
      </c>
      <c r="U450" s="17" t="str">
        <f t="shared" si="454"/>
        <v/>
      </c>
      <c r="V450" s="236"/>
      <c r="W450" s="236"/>
      <c r="X450" s="236"/>
    </row>
    <row r="451" spans="2:25">
      <c r="B451" s="11"/>
      <c r="C451" s="60"/>
      <c r="D451" s="59"/>
      <c r="E451" s="13" t="s">
        <v>159</v>
      </c>
      <c r="F451" s="5"/>
      <c r="G451" s="12"/>
      <c r="H451" s="139"/>
      <c r="I451" s="170"/>
      <c r="J451" s="6"/>
      <c r="K451" s="203"/>
      <c r="L451" s="9" t="str">
        <f t="shared" si="448"/>
        <v/>
      </c>
      <c r="M451" s="170"/>
      <c r="N451" s="194" t="str">
        <f t="shared" si="449"/>
        <v/>
      </c>
      <c r="O451" s="217"/>
      <c r="P451" s="10" t="str">
        <f t="shared" si="450"/>
        <v/>
      </c>
      <c r="Q451" s="17" t="str">
        <f t="shared" si="451"/>
        <v/>
      </c>
      <c r="R451" s="220"/>
      <c r="S451" s="17" t="str">
        <f t="shared" si="452"/>
        <v/>
      </c>
      <c r="T451" s="18" t="str">
        <f t="shared" si="453"/>
        <v/>
      </c>
      <c r="U451" s="17" t="str">
        <f t="shared" si="454"/>
        <v/>
      </c>
      <c r="V451" s="236"/>
      <c r="W451" s="236"/>
      <c r="X451" s="236"/>
    </row>
    <row r="452" spans="2:25" ht="36">
      <c r="B452" s="11"/>
      <c r="C452" s="60"/>
      <c r="D452" s="59"/>
      <c r="E452" s="13"/>
      <c r="F452" s="5"/>
      <c r="G452" s="12"/>
      <c r="H452" s="139" t="s">
        <v>160</v>
      </c>
      <c r="I452" s="170"/>
      <c r="J452" s="6" t="s">
        <v>150</v>
      </c>
      <c r="K452" s="203"/>
      <c r="L452" s="9" t="str">
        <f t="shared" si="448"/>
        <v/>
      </c>
      <c r="M452" s="170"/>
      <c r="N452" s="194" t="str">
        <f t="shared" si="449"/>
        <v/>
      </c>
      <c r="O452" s="217"/>
      <c r="P452" s="10" t="str">
        <f t="shared" si="450"/>
        <v/>
      </c>
      <c r="Q452" s="17" t="str">
        <f t="shared" si="451"/>
        <v/>
      </c>
      <c r="R452" s="220"/>
      <c r="S452" s="17" t="str">
        <f t="shared" si="452"/>
        <v/>
      </c>
      <c r="T452" s="18" t="str">
        <f t="shared" si="453"/>
        <v/>
      </c>
      <c r="U452" s="17" t="str">
        <f t="shared" si="454"/>
        <v/>
      </c>
      <c r="V452" s="236"/>
      <c r="W452" s="236"/>
      <c r="X452" s="236"/>
    </row>
    <row r="453" spans="2:25" ht="36">
      <c r="B453" s="11"/>
      <c r="C453" s="60"/>
      <c r="D453" s="59"/>
      <c r="E453" s="13"/>
      <c r="F453" s="5"/>
      <c r="G453" s="12"/>
      <c r="H453" s="845" t="s">
        <v>161</v>
      </c>
      <c r="I453" s="170"/>
      <c r="J453" s="6"/>
      <c r="K453" s="203"/>
      <c r="L453" s="9" t="str">
        <f t="shared" si="448"/>
        <v/>
      </c>
      <c r="M453" s="170"/>
      <c r="N453" s="194" t="str">
        <f t="shared" si="449"/>
        <v/>
      </c>
      <c r="O453" s="217"/>
      <c r="P453" s="10" t="str">
        <f t="shared" si="450"/>
        <v/>
      </c>
      <c r="Q453" s="17" t="str">
        <f t="shared" si="451"/>
        <v/>
      </c>
      <c r="R453" s="220"/>
      <c r="S453" s="17" t="str">
        <f t="shared" si="452"/>
        <v/>
      </c>
      <c r="T453" s="18" t="str">
        <f t="shared" si="453"/>
        <v/>
      </c>
      <c r="U453" s="17" t="str">
        <f t="shared" si="454"/>
        <v/>
      </c>
      <c r="V453" s="236"/>
      <c r="W453" s="236"/>
      <c r="X453" s="236"/>
    </row>
    <row r="454" spans="2:25">
      <c r="B454" s="11"/>
      <c r="C454" s="60"/>
      <c r="D454" s="59"/>
      <c r="E454" s="13"/>
      <c r="F454" s="5"/>
      <c r="G454" s="12"/>
      <c r="H454" s="139"/>
      <c r="I454" s="170"/>
      <c r="J454" s="6"/>
      <c r="K454" s="203"/>
      <c r="L454" s="9" t="str">
        <f t="shared" si="448"/>
        <v/>
      </c>
      <c r="M454" s="170"/>
      <c r="N454" s="194" t="str">
        <f t="shared" si="449"/>
        <v/>
      </c>
      <c r="O454" s="217"/>
      <c r="P454" s="10" t="str">
        <f t="shared" si="450"/>
        <v/>
      </c>
      <c r="Q454" s="17" t="str">
        <f t="shared" si="451"/>
        <v/>
      </c>
      <c r="R454" s="220"/>
      <c r="S454" s="17" t="str">
        <f t="shared" si="452"/>
        <v/>
      </c>
      <c r="T454" s="18" t="str">
        <f t="shared" si="453"/>
        <v/>
      </c>
      <c r="U454" s="17" t="str">
        <f t="shared" si="454"/>
        <v/>
      </c>
      <c r="V454" s="236"/>
      <c r="W454" s="236"/>
      <c r="X454" s="236"/>
    </row>
    <row r="455" spans="2:25">
      <c r="B455" s="11"/>
      <c r="C455" s="60"/>
      <c r="D455" s="59"/>
      <c r="E455" s="13"/>
      <c r="F455" s="5"/>
      <c r="G455" s="12"/>
      <c r="H455" s="139"/>
      <c r="I455" s="170"/>
      <c r="J455" s="6"/>
      <c r="K455" s="203"/>
      <c r="L455" s="9" t="str">
        <f t="shared" si="448"/>
        <v/>
      </c>
      <c r="M455" s="170"/>
      <c r="N455" s="194" t="str">
        <f t="shared" si="449"/>
        <v/>
      </c>
      <c r="O455" s="217"/>
      <c r="P455" s="10" t="str">
        <f t="shared" si="450"/>
        <v/>
      </c>
      <c r="Q455" s="17" t="str">
        <f t="shared" si="451"/>
        <v/>
      </c>
      <c r="R455" s="220"/>
      <c r="S455" s="17" t="str">
        <f t="shared" si="452"/>
        <v/>
      </c>
      <c r="T455" s="18" t="str">
        <f t="shared" si="453"/>
        <v/>
      </c>
      <c r="U455" s="17" t="str">
        <f t="shared" si="454"/>
        <v/>
      </c>
      <c r="V455" s="236"/>
      <c r="W455" s="236"/>
      <c r="X455" s="236"/>
    </row>
    <row r="456" spans="2:25">
      <c r="B456" s="11"/>
      <c r="C456" s="60"/>
      <c r="D456" s="59"/>
      <c r="E456" s="13"/>
      <c r="F456" s="5"/>
      <c r="G456" s="12"/>
      <c r="H456" s="139"/>
      <c r="I456" s="170"/>
      <c r="J456" s="6"/>
      <c r="K456" s="203"/>
      <c r="L456" s="9" t="str">
        <f t="shared" si="448"/>
        <v/>
      </c>
      <c r="M456" s="170"/>
      <c r="N456" s="194" t="str">
        <f t="shared" si="449"/>
        <v/>
      </c>
      <c r="O456" s="217"/>
      <c r="P456" s="10" t="str">
        <f t="shared" si="450"/>
        <v/>
      </c>
      <c r="Q456" s="17" t="str">
        <f t="shared" si="451"/>
        <v/>
      </c>
      <c r="R456" s="220"/>
      <c r="S456" s="17" t="str">
        <f t="shared" si="452"/>
        <v/>
      </c>
      <c r="T456" s="18" t="str">
        <f t="shared" si="453"/>
        <v/>
      </c>
      <c r="U456" s="17" t="str">
        <f t="shared" si="454"/>
        <v/>
      </c>
      <c r="V456" s="236"/>
      <c r="W456" s="236"/>
      <c r="X456" s="236"/>
    </row>
    <row r="457" spans="2:25">
      <c r="B457" s="11"/>
      <c r="C457" s="60"/>
      <c r="D457" s="59"/>
      <c r="E457" s="13"/>
      <c r="F457" s="5"/>
      <c r="G457" s="12"/>
      <c r="H457" s="139"/>
      <c r="I457" s="170"/>
      <c r="J457" s="6"/>
      <c r="K457" s="203"/>
      <c r="L457" s="9" t="str">
        <f t="shared" si="448"/>
        <v/>
      </c>
      <c r="M457" s="170"/>
      <c r="N457" s="194" t="str">
        <f t="shared" si="449"/>
        <v/>
      </c>
      <c r="O457" s="217"/>
      <c r="P457" s="10" t="str">
        <f t="shared" si="450"/>
        <v/>
      </c>
      <c r="Q457" s="17" t="str">
        <f t="shared" si="451"/>
        <v/>
      </c>
      <c r="R457" s="220"/>
      <c r="S457" s="17" t="str">
        <f t="shared" si="452"/>
        <v/>
      </c>
      <c r="T457" s="18" t="str">
        <f t="shared" si="453"/>
        <v/>
      </c>
      <c r="U457" s="17" t="str">
        <f t="shared" si="454"/>
        <v/>
      </c>
      <c r="V457" s="236"/>
      <c r="W457" s="236"/>
      <c r="X457" s="236"/>
    </row>
    <row r="458" spans="2:25">
      <c r="B458" s="11"/>
      <c r="C458" s="60"/>
      <c r="D458" s="59"/>
      <c r="E458" s="13"/>
      <c r="F458" s="5"/>
      <c r="G458" s="12"/>
      <c r="H458" s="139"/>
      <c r="I458" s="170"/>
      <c r="J458" s="6"/>
      <c r="K458" s="203"/>
      <c r="L458" s="9" t="str">
        <f t="shared" si="448"/>
        <v/>
      </c>
      <c r="M458" s="170"/>
      <c r="N458" s="194" t="str">
        <f t="shared" si="449"/>
        <v/>
      </c>
      <c r="O458" s="217"/>
      <c r="P458" s="10" t="str">
        <f t="shared" si="450"/>
        <v/>
      </c>
      <c r="Q458" s="17" t="str">
        <f t="shared" si="451"/>
        <v/>
      </c>
      <c r="R458" s="220"/>
      <c r="S458" s="17" t="str">
        <f t="shared" si="452"/>
        <v/>
      </c>
      <c r="T458" s="18" t="str">
        <f t="shared" si="453"/>
        <v/>
      </c>
      <c r="U458" s="17" t="str">
        <f t="shared" si="454"/>
        <v/>
      </c>
      <c r="V458" s="236"/>
      <c r="W458" s="236"/>
      <c r="X458" s="236"/>
    </row>
    <row r="459" spans="2:25">
      <c r="B459" s="11"/>
      <c r="C459" s="60"/>
      <c r="D459" s="59"/>
      <c r="E459" s="13"/>
      <c r="F459" s="5"/>
      <c r="G459" s="12"/>
      <c r="H459" s="139"/>
      <c r="I459" s="170"/>
      <c r="J459" s="6"/>
      <c r="K459" s="203"/>
      <c r="L459" s="9" t="str">
        <f t="shared" si="441"/>
        <v/>
      </c>
      <c r="M459" s="170"/>
      <c r="N459" s="194" t="str">
        <f t="shared" si="442"/>
        <v/>
      </c>
      <c r="O459" s="217"/>
      <c r="P459" s="10" t="str">
        <f t="shared" si="443"/>
        <v/>
      </c>
      <c r="Q459" s="17" t="str">
        <f t="shared" si="444"/>
        <v/>
      </c>
      <c r="R459" s="220"/>
      <c r="S459" s="17" t="str">
        <f t="shared" si="445"/>
        <v/>
      </c>
      <c r="T459" s="18" t="str">
        <f t="shared" si="446"/>
        <v/>
      </c>
      <c r="U459" s="17" t="str">
        <f t="shared" si="447"/>
        <v/>
      </c>
      <c r="V459" s="236"/>
      <c r="W459" s="236"/>
      <c r="X459" s="236"/>
    </row>
    <row r="460" spans="2:25">
      <c r="B460" s="11"/>
      <c r="C460" s="60"/>
      <c r="D460" s="59"/>
      <c r="E460" s="13"/>
      <c r="F460" s="5"/>
      <c r="G460" s="12"/>
      <c r="H460" s="139"/>
      <c r="I460" s="170"/>
      <c r="J460" s="6"/>
      <c r="K460" s="203"/>
      <c r="L460" s="9" t="str">
        <f t="shared" si="441"/>
        <v/>
      </c>
      <c r="M460" s="170"/>
      <c r="N460" s="194" t="str">
        <f t="shared" si="442"/>
        <v/>
      </c>
      <c r="O460" s="217"/>
      <c r="P460" s="10" t="str">
        <f t="shared" si="443"/>
        <v/>
      </c>
      <c r="Q460" s="17" t="str">
        <f t="shared" si="444"/>
        <v/>
      </c>
      <c r="R460" s="220"/>
      <c r="S460" s="17" t="str">
        <f t="shared" si="445"/>
        <v/>
      </c>
      <c r="T460" s="18" t="str">
        <f t="shared" si="446"/>
        <v/>
      </c>
      <c r="U460" s="17" t="str">
        <f t="shared" si="447"/>
        <v/>
      </c>
      <c r="V460" s="236"/>
      <c r="W460" s="236"/>
      <c r="X460" s="236"/>
      <c r="Y460" s="142"/>
    </row>
    <row r="461" spans="2:25">
      <c r="B461" s="11"/>
      <c r="C461" s="60"/>
      <c r="D461" s="59"/>
      <c r="E461" s="13"/>
      <c r="F461" s="5"/>
      <c r="G461" s="12"/>
      <c r="H461" s="139"/>
      <c r="I461" s="170"/>
      <c r="J461" s="6"/>
      <c r="K461" s="203"/>
      <c r="L461" s="9" t="str">
        <f t="shared" si="441"/>
        <v/>
      </c>
      <c r="M461" s="170"/>
      <c r="N461" s="194" t="str">
        <f t="shared" si="442"/>
        <v/>
      </c>
      <c r="O461" s="217"/>
      <c r="P461" s="10" t="str">
        <f t="shared" si="443"/>
        <v/>
      </c>
      <c r="Q461" s="17" t="str">
        <f t="shared" si="444"/>
        <v/>
      </c>
      <c r="R461" s="220"/>
      <c r="S461" s="17" t="str">
        <f t="shared" si="445"/>
        <v/>
      </c>
      <c r="T461" s="18" t="str">
        <f t="shared" si="446"/>
        <v/>
      </c>
      <c r="U461" s="17" t="str">
        <f t="shared" si="447"/>
        <v/>
      </c>
      <c r="V461" s="236"/>
      <c r="W461" s="236"/>
      <c r="X461" s="236"/>
      <c r="Y461" s="142"/>
    </row>
    <row r="462" spans="2:25">
      <c r="B462" s="11"/>
      <c r="C462" s="60"/>
      <c r="D462" s="59"/>
      <c r="E462" s="13"/>
      <c r="F462" s="5"/>
      <c r="G462" s="12"/>
      <c r="H462" s="139"/>
      <c r="I462" s="170"/>
      <c r="J462" s="6"/>
      <c r="K462" s="203"/>
      <c r="L462" s="9" t="str">
        <f t="shared" si="441"/>
        <v/>
      </c>
      <c r="M462" s="170"/>
      <c r="N462" s="194" t="str">
        <f t="shared" si="442"/>
        <v/>
      </c>
      <c r="O462" s="217"/>
      <c r="P462" s="10" t="str">
        <f t="shared" si="443"/>
        <v/>
      </c>
      <c r="Q462" s="17" t="str">
        <f t="shared" si="444"/>
        <v/>
      </c>
      <c r="R462" s="220"/>
      <c r="S462" s="17" t="str">
        <f t="shared" si="445"/>
        <v/>
      </c>
      <c r="T462" s="18" t="str">
        <f t="shared" si="446"/>
        <v/>
      </c>
      <c r="U462" s="17" t="str">
        <f t="shared" si="447"/>
        <v/>
      </c>
      <c r="V462" s="236"/>
      <c r="W462" s="236"/>
      <c r="X462" s="236"/>
      <c r="Y462" s="142"/>
    </row>
    <row r="463" spans="2:25">
      <c r="B463" s="11"/>
      <c r="C463" s="60"/>
      <c r="D463" s="59"/>
      <c r="E463" s="13"/>
      <c r="F463" s="5"/>
      <c r="G463" s="12"/>
      <c r="H463" s="139"/>
      <c r="I463" s="170"/>
      <c r="J463" s="6"/>
      <c r="K463" s="203"/>
      <c r="L463" s="9" t="str">
        <f t="shared" si="441"/>
        <v/>
      </c>
      <c r="M463" s="170"/>
      <c r="N463" s="194" t="str">
        <f t="shared" si="442"/>
        <v/>
      </c>
      <c r="O463" s="217"/>
      <c r="P463" s="10" t="str">
        <f t="shared" si="443"/>
        <v/>
      </c>
      <c r="Q463" s="17" t="str">
        <f t="shared" si="444"/>
        <v/>
      </c>
      <c r="R463" s="220"/>
      <c r="S463" s="17" t="str">
        <f t="shared" si="445"/>
        <v/>
      </c>
      <c r="T463" s="18" t="str">
        <f t="shared" si="446"/>
        <v/>
      </c>
      <c r="U463" s="17" t="str">
        <f t="shared" si="447"/>
        <v/>
      </c>
      <c r="V463" s="236"/>
      <c r="W463" s="236"/>
      <c r="X463" s="236"/>
      <c r="Y463" s="142"/>
    </row>
    <row r="464" spans="2:25">
      <c r="B464" s="11"/>
      <c r="C464" s="60"/>
      <c r="D464" s="59"/>
      <c r="E464" s="13"/>
      <c r="F464" s="5"/>
      <c r="G464" s="12"/>
      <c r="H464" s="139"/>
      <c r="I464" s="170"/>
      <c r="J464" s="6"/>
      <c r="K464" s="203"/>
      <c r="L464" s="9" t="str">
        <f t="shared" si="441"/>
        <v/>
      </c>
      <c r="M464" s="170"/>
      <c r="N464" s="194" t="str">
        <f t="shared" si="442"/>
        <v/>
      </c>
      <c r="O464" s="217"/>
      <c r="P464" s="10" t="str">
        <f t="shared" si="443"/>
        <v/>
      </c>
      <c r="Q464" s="17" t="str">
        <f t="shared" si="444"/>
        <v/>
      </c>
      <c r="R464" s="220"/>
      <c r="S464" s="17" t="str">
        <f t="shared" si="445"/>
        <v/>
      </c>
      <c r="T464" s="18" t="str">
        <f t="shared" si="446"/>
        <v/>
      </c>
      <c r="U464" s="17" t="str">
        <f t="shared" si="447"/>
        <v/>
      </c>
      <c r="V464" s="236"/>
      <c r="W464" s="236"/>
      <c r="X464" s="236"/>
      <c r="Y464" s="142"/>
    </row>
    <row r="465" spans="1:26">
      <c r="B465" s="11"/>
      <c r="C465" s="60"/>
      <c r="D465" s="59"/>
      <c r="E465" s="13"/>
      <c r="F465" s="5"/>
      <c r="G465" s="12"/>
      <c r="H465" s="139"/>
      <c r="I465" s="170"/>
      <c r="J465" s="6"/>
      <c r="K465" s="203"/>
      <c r="L465" s="9" t="str">
        <f t="shared" si="441"/>
        <v/>
      </c>
      <c r="M465" s="170"/>
      <c r="N465" s="194" t="str">
        <f t="shared" si="442"/>
        <v/>
      </c>
      <c r="O465" s="217"/>
      <c r="P465" s="10" t="str">
        <f t="shared" si="443"/>
        <v/>
      </c>
      <c r="Q465" s="17" t="str">
        <f t="shared" si="444"/>
        <v/>
      </c>
      <c r="R465" s="220"/>
      <c r="S465" s="17" t="str">
        <f t="shared" si="445"/>
        <v/>
      </c>
      <c r="T465" s="18" t="str">
        <f t="shared" si="446"/>
        <v/>
      </c>
      <c r="U465" s="17" t="str">
        <f t="shared" si="447"/>
        <v/>
      </c>
      <c r="V465" s="236"/>
      <c r="W465" s="236"/>
      <c r="X465" s="236"/>
      <c r="Y465" s="142"/>
    </row>
    <row r="466" spans="1:26" s="132" customFormat="1">
      <c r="B466" s="26"/>
      <c r="C466" s="20"/>
      <c r="D466" s="96" t="s">
        <v>113</v>
      </c>
      <c r="E466" s="22"/>
      <c r="F466" s="32"/>
      <c r="G466" s="32"/>
      <c r="H466" s="143"/>
      <c r="I466" s="171"/>
      <c r="J466" s="28"/>
      <c r="K466" s="204"/>
      <c r="L466" s="14"/>
      <c r="M466" s="187"/>
      <c r="N466" s="171"/>
      <c r="O466" s="218"/>
      <c r="P466" s="15"/>
      <c r="Q466" s="7"/>
      <c r="R466" s="24"/>
      <c r="S466" s="14"/>
      <c r="T466" s="23"/>
      <c r="U466" s="8"/>
      <c r="V466" s="239"/>
      <c r="W466" s="239"/>
      <c r="X466" s="239"/>
      <c r="Y466" s="104"/>
    </row>
    <row r="467" spans="1:26" s="115" customFormat="1" ht="18.75" thickBot="1">
      <c r="B467" s="47"/>
      <c r="C467" s="49"/>
      <c r="D467" s="50"/>
      <c r="E467" s="51" t="s">
        <v>146</v>
      </c>
      <c r="F467" s="49"/>
      <c r="G467" s="49"/>
      <c r="H467" s="36" t="s">
        <v>112</v>
      </c>
      <c r="I467" s="168"/>
      <c r="J467" s="134"/>
      <c r="K467" s="202"/>
      <c r="L467" s="136" t="str">
        <f>IF(SUM(L440:L466)&lt;&gt; 0, SUM(L440:L466), "")</f>
        <v/>
      </c>
      <c r="M467" s="186"/>
      <c r="N467" s="168"/>
      <c r="O467" s="216"/>
      <c r="P467" s="137"/>
      <c r="Q467" s="136" t="str">
        <f>IF(SUM(Q440:Q466)&lt;&gt; 0, SUM(Q440:Q466), "")</f>
        <v/>
      </c>
      <c r="R467" s="135"/>
      <c r="S467" s="136" t="str">
        <f>IF(SUM(S440:S466)&lt;&gt; 0, SUM(S440:S466), "")</f>
        <v/>
      </c>
      <c r="T467" s="138"/>
      <c r="U467" s="136" t="str">
        <f>IF(SUM(U440:U466)&lt;&gt; 0, SUM(U440:U466), "")</f>
        <v/>
      </c>
      <c r="V467" s="241"/>
      <c r="W467" s="241"/>
      <c r="X467" s="241"/>
      <c r="Y467" s="120"/>
    </row>
    <row r="468" spans="1:26" s="132" customFormat="1" ht="8.25" customHeight="1" thickBot="1">
      <c r="B468" s="37"/>
      <c r="C468" s="38"/>
      <c r="D468" s="39"/>
      <c r="E468" s="40"/>
      <c r="F468" s="38"/>
      <c r="G468" s="38"/>
      <c r="H468" s="41"/>
      <c r="I468" s="172"/>
      <c r="J468" s="40"/>
      <c r="K468" s="206"/>
      <c r="L468" s="42"/>
      <c r="M468" s="188"/>
      <c r="N468" s="172"/>
      <c r="O468" s="219"/>
      <c r="P468" s="43"/>
      <c r="Q468" s="144"/>
      <c r="R468" s="44"/>
      <c r="S468" s="45"/>
      <c r="T468" s="145"/>
      <c r="U468" s="133"/>
      <c r="V468" s="242"/>
      <c r="W468" s="242"/>
      <c r="X468" s="242"/>
      <c r="Y468" s="104"/>
    </row>
    <row r="469" spans="1:26" s="266" customFormat="1" ht="37.35" customHeight="1" thickBot="1">
      <c r="B469" s="295"/>
      <c r="C469" s="296"/>
      <c r="D469" s="297"/>
      <c r="E469" s="298"/>
      <c r="F469" s="299"/>
      <c r="G469" s="299"/>
      <c r="H469" s="851" t="s">
        <v>162</v>
      </c>
      <c r="I469" s="173"/>
      <c r="J469" s="297"/>
      <c r="K469" s="300"/>
      <c r="L469" s="301">
        <f>SUM(L11:L467)/2</f>
        <v>0</v>
      </c>
      <c r="M469" s="302"/>
      <c r="N469" s="173"/>
      <c r="O469" s="207"/>
      <c r="P469" s="303"/>
      <c r="Q469" s="301">
        <f>SUM(Q11:Q467)/2</f>
        <v>0</v>
      </c>
      <c r="R469" s="304"/>
      <c r="S469" s="301">
        <f>SUM(S11:S467)/2</f>
        <v>0</v>
      </c>
      <c r="T469" s="304"/>
      <c r="U469" s="301">
        <f>SUM(U11:U467)/2</f>
        <v>0</v>
      </c>
      <c r="V469" s="305"/>
      <c r="W469" s="305"/>
      <c r="X469" s="305"/>
    </row>
    <row r="470" spans="1:26" s="266" customFormat="1" ht="8.25" customHeight="1" thickBot="1">
      <c r="B470" s="295"/>
      <c r="C470" s="296"/>
      <c r="D470" s="297"/>
      <c r="E470" s="298"/>
      <c r="F470" s="299"/>
      <c r="G470" s="299"/>
      <c r="H470" s="850"/>
      <c r="I470" s="173"/>
      <c r="J470" s="297"/>
      <c r="K470" s="207"/>
      <c r="L470" s="303"/>
      <c r="M470" s="173"/>
      <c r="N470" s="173"/>
      <c r="O470" s="207"/>
      <c r="P470" s="303"/>
      <c r="Q470" s="303"/>
      <c r="R470" s="303"/>
      <c r="S470" s="303"/>
      <c r="T470" s="303"/>
      <c r="U470" s="303"/>
      <c r="V470" s="305"/>
      <c r="W470" s="305"/>
      <c r="X470" s="305"/>
    </row>
    <row r="471" spans="1:26" s="132" customFormat="1" ht="36.75" customHeight="1" thickBot="1">
      <c r="B471" s="37"/>
      <c r="C471" s="38"/>
      <c r="D471" s="99"/>
      <c r="E471" s="97"/>
      <c r="F471" s="98"/>
      <c r="G471" s="98"/>
      <c r="H471" s="146" t="s">
        <v>163</v>
      </c>
      <c r="I471" s="741"/>
      <c r="J471" s="738" t="s">
        <v>72</v>
      </c>
      <c r="K471" s="207"/>
      <c r="L471" s="100"/>
      <c r="M471" s="173"/>
      <c r="N471" s="173"/>
      <c r="O471" s="207"/>
      <c r="P471" s="100"/>
      <c r="Q471" s="100"/>
      <c r="R471" s="100"/>
      <c r="S471" s="100"/>
      <c r="T471" s="100"/>
      <c r="U471" s="133">
        <f>SUM(I471*U469)</f>
        <v>0</v>
      </c>
      <c r="V471" s="101"/>
      <c r="W471" s="101"/>
      <c r="X471" s="101"/>
    </row>
    <row r="472" spans="1:26" s="132" customFormat="1" ht="8.25" customHeight="1" thickBot="1">
      <c r="B472" s="37"/>
      <c r="C472" s="38"/>
      <c r="D472" s="99"/>
      <c r="E472" s="97"/>
      <c r="F472" s="98"/>
      <c r="G472" s="98"/>
      <c r="H472" s="146"/>
      <c r="I472" s="173"/>
      <c r="J472" s="99"/>
      <c r="K472" s="207"/>
      <c r="L472" s="100"/>
      <c r="M472" s="173"/>
      <c r="N472" s="173"/>
      <c r="O472" s="207"/>
      <c r="P472" s="100"/>
      <c r="Q472" s="100"/>
      <c r="R472" s="100"/>
      <c r="S472" s="100"/>
      <c r="T472" s="100"/>
      <c r="U472" s="147"/>
      <c r="V472" s="101"/>
      <c r="W472" s="101"/>
      <c r="X472" s="101"/>
    </row>
    <row r="473" spans="1:26" s="132" customFormat="1" ht="36.75" customHeight="1" thickBot="1">
      <c r="B473" s="37"/>
      <c r="C473" s="38"/>
      <c r="D473" s="99"/>
      <c r="E473" s="97"/>
      <c r="F473" s="98"/>
      <c r="G473" s="927" t="s">
        <v>164</v>
      </c>
      <c r="H473" s="928"/>
      <c r="I473" s="173"/>
      <c r="J473" s="99"/>
      <c r="K473" s="207"/>
      <c r="L473" s="100"/>
      <c r="M473" s="173"/>
      <c r="N473" s="173"/>
      <c r="O473" s="207"/>
      <c r="P473" s="100"/>
      <c r="Q473" s="100"/>
      <c r="R473" s="100"/>
      <c r="S473" s="100"/>
      <c r="T473" s="100"/>
      <c r="U473" s="133">
        <f>SUM(U471+U469)</f>
        <v>0</v>
      </c>
      <c r="V473" s="101"/>
      <c r="W473" s="101"/>
      <c r="X473" s="101"/>
    </row>
    <row r="474" spans="1:26" s="132" customFormat="1" ht="8.25" customHeight="1" thickBot="1">
      <c r="B474" s="37"/>
      <c r="C474" s="38"/>
      <c r="D474" s="99"/>
      <c r="E474" s="97"/>
      <c r="F474" s="98"/>
      <c r="G474" s="98"/>
      <c r="H474" s="146"/>
      <c r="I474" s="173"/>
      <c r="J474" s="99"/>
      <c r="K474" s="207"/>
      <c r="L474" s="100"/>
      <c r="M474" s="173"/>
      <c r="N474" s="173"/>
      <c r="O474" s="207"/>
      <c r="P474" s="100"/>
      <c r="Q474" s="100"/>
      <c r="R474" s="100"/>
      <c r="S474" s="100"/>
      <c r="T474" s="100"/>
      <c r="U474" s="147"/>
      <c r="V474" s="101"/>
      <c r="W474" s="101"/>
      <c r="X474" s="101"/>
    </row>
    <row r="475" spans="1:26" s="132" customFormat="1" ht="36.75" customHeight="1" thickBot="1">
      <c r="A475" s="266"/>
      <c r="B475" s="295"/>
      <c r="C475" s="296"/>
      <c r="D475" s="297"/>
      <c r="E475" s="298"/>
      <c r="F475" s="299"/>
      <c r="G475" s="927" t="s">
        <v>165</v>
      </c>
      <c r="H475" s="928"/>
      <c r="I475" s="929"/>
      <c r="J475" s="930"/>
      <c r="K475" s="930"/>
      <c r="L475" s="930"/>
      <c r="M475" s="930"/>
      <c r="N475" s="930"/>
      <c r="O475" s="930"/>
      <c r="P475" s="930"/>
      <c r="Q475" s="930"/>
      <c r="R475" s="930"/>
      <c r="S475" s="930"/>
      <c r="T475" s="930"/>
      <c r="U475" s="301">
        <f>SUM(U473+U9)</f>
        <v>0</v>
      </c>
      <c r="V475" s="305"/>
      <c r="W475" s="305"/>
      <c r="X475" s="305"/>
      <c r="Y475" s="266"/>
      <c r="Z475" s="266"/>
    </row>
    <row r="476" spans="1:26" s="132" customFormat="1" ht="36.75" customHeight="1">
      <c r="B476" s="121" t="s">
        <v>15</v>
      </c>
      <c r="C476" s="102"/>
      <c r="D476" s="104"/>
      <c r="E476" s="76"/>
      <c r="F476" s="103"/>
      <c r="G476" s="103"/>
      <c r="H476" s="148"/>
      <c r="I476" s="174"/>
      <c r="J476" s="104"/>
      <c r="K476" s="208"/>
      <c r="L476" s="105"/>
      <c r="M476" s="174"/>
      <c r="N476" s="174"/>
      <c r="O476" s="208"/>
      <c r="P476" s="105"/>
      <c r="Q476" s="105"/>
      <c r="R476" s="105"/>
      <c r="S476" s="105"/>
      <c r="T476" s="105"/>
      <c r="U476" s="126"/>
      <c r="V476" s="103"/>
      <c r="W476" s="103"/>
      <c r="X476" s="103"/>
    </row>
    <row r="477" spans="1:26" s="132" customFormat="1" ht="21.75" customHeight="1">
      <c r="B477" s="769"/>
      <c r="C477" s="149" t="s">
        <v>16</v>
      </c>
      <c r="D477" s="104"/>
      <c r="E477" s="76"/>
      <c r="F477" s="103"/>
      <c r="G477" s="103"/>
      <c r="H477" s="148"/>
      <c r="I477" s="174"/>
      <c r="J477" s="104"/>
      <c r="K477" s="208"/>
      <c r="L477" s="105"/>
      <c r="M477" s="174"/>
      <c r="N477" s="174"/>
      <c r="O477" s="208"/>
      <c r="P477" s="105"/>
      <c r="Q477" s="105"/>
      <c r="R477" s="105"/>
      <c r="S477" s="105"/>
      <c r="T477" s="105"/>
      <c r="U477" s="126"/>
      <c r="V477" s="103"/>
      <c r="W477" s="103"/>
      <c r="X477" s="103"/>
    </row>
    <row r="478" spans="1:26" s="132" customFormat="1" ht="24" customHeight="1">
      <c r="B478" s="149"/>
      <c r="C478" s="102"/>
      <c r="D478" s="104"/>
      <c r="E478" s="76"/>
      <c r="F478" s="103"/>
      <c r="G478" s="103"/>
      <c r="H478" s="148"/>
      <c r="I478" s="174"/>
      <c r="J478" s="104"/>
      <c r="K478" s="208"/>
      <c r="L478" s="105"/>
      <c r="M478" s="174"/>
      <c r="N478" s="174"/>
      <c r="O478" s="208"/>
      <c r="P478" s="105"/>
      <c r="Q478" s="105"/>
      <c r="R478" s="105"/>
      <c r="S478" s="105"/>
      <c r="T478" s="105"/>
      <c r="U478" s="126"/>
      <c r="V478" s="103"/>
      <c r="W478" s="103"/>
      <c r="X478" s="103"/>
    </row>
    <row r="479" spans="1:26" s="798" customFormat="1">
      <c r="B479" s="799" t="s">
        <v>166</v>
      </c>
      <c r="C479" s="800"/>
      <c r="D479" s="800"/>
      <c r="E479" s="800"/>
      <c r="F479" s="800"/>
      <c r="G479" s="801"/>
      <c r="H479" s="802"/>
      <c r="I479" s="803"/>
      <c r="J479" s="804"/>
      <c r="K479" s="805"/>
      <c r="L479" s="806"/>
      <c r="M479" s="807"/>
    </row>
    <row r="480" spans="1:26" s="104" customFormat="1">
      <c r="A480" s="106"/>
      <c r="B480" s="149" t="s">
        <v>167</v>
      </c>
      <c r="C480" s="121"/>
      <c r="D480" s="150"/>
      <c r="E480" s="149"/>
      <c r="H480" s="151"/>
      <c r="I480" s="175"/>
      <c r="J480" s="102"/>
      <c r="K480" s="209"/>
      <c r="L480" s="152"/>
      <c r="M480" s="175"/>
      <c r="N480" s="175"/>
      <c r="O480" s="209"/>
      <c r="P480" s="152"/>
      <c r="Q480" s="152"/>
      <c r="R480" s="152"/>
      <c r="S480" s="152"/>
      <c r="T480" s="152"/>
      <c r="U480" s="152"/>
    </row>
    <row r="481" spans="1:21" s="104" customFormat="1">
      <c r="A481" s="106"/>
      <c r="B481" s="121"/>
      <c r="C481" s="102"/>
      <c r="D481" s="150"/>
      <c r="E481" s="149"/>
      <c r="H481" s="151"/>
      <c r="I481" s="175"/>
      <c r="J481" s="102"/>
      <c r="K481" s="209"/>
      <c r="L481" s="152"/>
      <c r="M481" s="175"/>
      <c r="N481" s="175"/>
      <c r="O481" s="209"/>
      <c r="P481" s="152"/>
      <c r="Q481" s="152"/>
      <c r="R481" s="152"/>
      <c r="S481" s="152"/>
      <c r="T481" s="152"/>
      <c r="U481" s="152"/>
    </row>
    <row r="482" spans="1:21" s="142" customFormat="1">
      <c r="A482" s="16"/>
      <c r="B482" s="153"/>
      <c r="C482" s="153"/>
      <c r="D482" s="154"/>
      <c r="E482" s="155"/>
      <c r="H482" s="156"/>
      <c r="I482" s="176"/>
      <c r="J482" s="153"/>
      <c r="K482" s="210"/>
      <c r="L482" s="157"/>
      <c r="M482" s="176"/>
      <c r="N482" s="176"/>
      <c r="O482" s="210"/>
      <c r="P482" s="157"/>
      <c r="Q482" s="157"/>
      <c r="R482" s="157"/>
      <c r="S482" s="157"/>
      <c r="T482" s="157"/>
      <c r="U482" s="157"/>
    </row>
    <row r="483" spans="1:21" s="142" customFormat="1">
      <c r="A483" s="16"/>
      <c r="B483" s="153"/>
      <c r="C483" s="153"/>
      <c r="D483" s="154"/>
      <c r="E483" s="155"/>
      <c r="H483" s="156"/>
      <c r="I483" s="176"/>
      <c r="J483" s="153"/>
      <c r="K483" s="210"/>
      <c r="L483" s="157"/>
      <c r="M483" s="176"/>
      <c r="N483" s="176"/>
      <c r="O483" s="210"/>
      <c r="P483" s="157"/>
      <c r="Q483" s="157"/>
      <c r="R483" s="157"/>
      <c r="S483" s="157"/>
      <c r="T483" s="157"/>
      <c r="U483" s="157"/>
    </row>
  </sheetData>
  <sheetProtection algorithmName="SHA-512" hashValue="c8hZTxU/piii5oLREofC1g3o04Wh7xvUCyeXdj+GfWVolg3FyFpIVkDmy94JgkmTb5kvyWI2K8boMEBnnqTu0w==" saltValue="lbjTWBWgQvtJmVe0uVGdJQ==" spinCount="100000" sheet="1" formatColumns="0" formatRows="0" insertRows="0" deleteRows="0"/>
  <protectedRanges>
    <protectedRange sqref="I471 I8" name="Qty Percentage"/>
  </protectedRanges>
  <dataConsolidate>
    <dataRefs count="1">
      <dataRef ref="A12" sheet="csi" r:id="rId1"/>
    </dataRefs>
  </dataConsolidate>
  <mergeCells count="21">
    <mergeCell ref="G473:H473"/>
    <mergeCell ref="G475:H475"/>
    <mergeCell ref="I475:T475"/>
    <mergeCell ref="B5:B6"/>
    <mergeCell ref="I5:I6"/>
    <mergeCell ref="K5:L5"/>
    <mergeCell ref="D5:D6"/>
    <mergeCell ref="H5:H6"/>
    <mergeCell ref="C5:C6"/>
    <mergeCell ref="D8:H8"/>
    <mergeCell ref="K9:T9"/>
    <mergeCell ref="X5:X6"/>
    <mergeCell ref="R5:S5"/>
    <mergeCell ref="T5:U5"/>
    <mergeCell ref="E5:E6"/>
    <mergeCell ref="F5:F6"/>
    <mergeCell ref="M5:Q5"/>
    <mergeCell ref="J5:J6"/>
    <mergeCell ref="G5:G6"/>
    <mergeCell ref="V5:V6"/>
    <mergeCell ref="W5:W6"/>
  </mergeCells>
  <phoneticPr fontId="16" type="noConversion"/>
  <conditionalFormatting sqref="L1:L7 N1:N7 P1:Q7 S1:U7 L476:L478 N476:N478 P476:Q478 S476:U478 L480:L1048576 N480:N1048576 P480:Q1048576 S480:U1048576">
    <cfRule type="cellIs" dxfId="12" priority="12" operator="lessThan">
      <formula>0</formula>
    </cfRule>
  </conditionalFormatting>
  <conditionalFormatting sqref="S9:U474 L10:L474 N10:N474 P10:Q474">
    <cfRule type="cellIs" dxfId="11" priority="5" operator="lessThan">
      <formula>0</formula>
    </cfRule>
  </conditionalFormatting>
  <conditionalFormatting sqref="U475">
    <cfRule type="cellIs" dxfId="10" priority="3" operator="lessThan">
      <formula>0</formula>
    </cfRule>
  </conditionalFormatting>
  <conditionalFormatting sqref="V7:X470">
    <cfRule type="expression" dxfId="9" priority="1">
      <formula>V7&lt;&gt;""</formula>
    </cfRule>
  </conditionalFormatting>
  <conditionalFormatting sqref="V475:X475">
    <cfRule type="expression" dxfId="8" priority="4">
      <formula>V475&lt;&gt;""</formula>
    </cfRule>
  </conditionalFormatting>
  <dataValidations xWindow="709" yWindow="451" count="6">
    <dataValidation type="custom" allowBlank="1" showInputMessage="1" showErrorMessage="1" error="Numbers ONLY!" sqref="I11:I20 I24:I33 I37:I46 I50:I59 I63:I72 I76:I85 I89:I98 I102:I111 I115:I124 I128:I137 I141:I150 I154:I163 I167:I176 I180:I189 I193:I202 I206:I215 I219:I228 I232:I241 I245:I254 I258:I267 I271:I280 I284:I293 I297:I306 I310:I319 I323:I332 I336:I345 I349:I358 I362:I371 I375:I384 I388:I397 I401:I410 I414:I423 O427:O436 O11:O20 I427:I436 M427:M436 K427:K436 R427:R436 O414:O423 R414:R423 K414:K423 M414:M423 O401:O410 R401:R410 K401:K410 M401:M410 O388:O397 R388:R397 K388:K397 M388:M397 O375:O384 R375:R384 K375:K384 M375:M384 O362:O371 R362:R371 K362:K371 M362:M371 O349:O358 R349:R358 K349:K358 M349:M358 O336:O345 R336:R345 K336:K345 M336:M345 O323:O332 R323:R332 K323:K332 M323:M332 O310:O319 R310:R319 K310:K319 M310:M319 O297:O306 R297:R306 K297:K306 M297:M306 O284:O293 R284:R293 K284:K293 M284:M293 O271:O280 R271:R280 K271:K280 M271:M280 O258:O267 R258:R267 K258:K267 M258:M267 O245:O254 R245:R254 K245:K254 M245:M254 O232:O241 R232:R241 K232:K241 M232:M241 O219:O228 R219:R228 K219:K228 M219:M228 O206:O215 R206:R215 K206:K215 M206:M215 O193:O202 R193:R202 K193:K202 M193:M202 O180:O189 R180:R189 K180:K189 M180:M189 O167:O176 R167:R176 K167:K176 M167:M176 O154:O163 R154:R163 K154:K163 M154:M163 O141:O150 R141:R150 K141:K150 M141:M150 O128:O137 R128:R137 K128:K137 M128:M137 O115:O124 R115:R124 K115:K124 M115:M124 O102:O111 R102:R111 K102:K111 M102:M111 O89:O98 R89:R98 K89:K98 M89:M98 O76:O85 R76:R85 K76:K85 M76:M85 O63:O72 R63:R72 K63:K72 M63:M72 O50:O59 R50:R59 K50:K59 M50:M59 O37:O46 R37:R46 K37:K46 M37:M46 O24:O33 R24:R33 K24:K33 M24:M33 M11:M20 K11:K20 R11:R20 R440:R465 O440:O465 K440:K465 M440:M465 I440:I465" xr:uid="{00000000-0002-0000-0300-000001000000}">
      <formula1>ISNUMBER(I11)</formula1>
    </dataValidation>
    <dataValidation type="textLength" operator="equal" allowBlank="1" showInputMessage="1" showErrorMessage="1" error="must have 12-digits" prompt="12-digit number" sqref="F427:F436 F11:F20 F401:F410 F128:F137 F414:F423 F24:F33 F37:F46 F50:F59 F63:F72 F89:F98 F102:F111 F115:F124 F141:F150 F154:F163 F167:F176 F180:F189 F193:F202 F206:F215 F219:F228 F232:F241 F245:F254 F258:F267 F271:F280 F284:F293 F297:F306 F310:F319 F323:F332 F336:F345 F349:F358 F362:F371 F375:F384 F388:F397 F76:F85 F440:F465" xr:uid="{00000000-0002-0000-0300-000002000000}">
      <formula1>12</formula1>
    </dataValidation>
    <dataValidation type="list" allowBlank="1" showInputMessage="1" showErrorMessage="1" sqref="G11:G20 G24:G33 G37:G46 G63:G72 G76:G85 G89:G98 G102:G111 G115:G124 G128:G137 G141:G150 G154:G163 G167:G176 G180:G189 G193:G202 G206:G215 G219:G228 G232:G241 G245:G254 G258:G267 G271:G280 G284:G293 G297:G306 G310:G319 G323:G332 G336:G345 G349:G358 G362:G371 G375:G384 G388:G397 G401:G410 G414:G423 G427:G436 G440:G465" xr:uid="{00000000-0002-0000-0300-000003000000}">
      <formula1>"Yes,No"</formula1>
    </dataValidation>
    <dataValidation type="list" allowBlank="1" showInputMessage="1" showErrorMessage="1" errorTitle="no blank" error="...." promptTitle="RULES" prompt="Yes,_x000a__x000a_if blank/empty, means Not Applicable" sqref="C11:C20 C24:C33 C37:C46 C50:C59 C63:C72 C76:C85 C89:C98 C102:C111 C115:C124 C128:C137 C141:C150 C154:C163 C167:C176 C180:C189 C193:C202 C206:C215 C219:C228 C232:C241 C245:C254 C258:C267 C271:C280 C284:C293 C297:C306 C310:C319 C323:C332 C336:C345 C349:C358 C362:C371 C375:C384 C388:C397 C401:C410 C414:C423 C427:C436 C440:C465" xr:uid="{00000000-0002-0000-0300-000004000000}">
      <formula1>"Yes, "</formula1>
    </dataValidation>
    <dataValidation type="custom" allowBlank="1" showInputMessage="1" showErrorMessage="1" sqref="P1:Q7 L1:L7 N1:N7 S480:U1048576 N472 P472:Q472 L472 S472:U472 S474:U474 S476:U478 N474 P474:Q474 L474 N480:N1048576 P480:Q1048576 L480:L1048576 L476:L478 P476:Q478 N476:N478 U10:U470 L10:L470 N10:N470 P10:Q470 S9:T470 S1:U7" xr:uid="{45A452D8-EF4E-4B63-9B14-8E763BB60603}">
      <formula1>""</formula1>
    </dataValidation>
    <dataValidation type="list" allowBlank="1" showInputMessage="1" showErrorMessage="1" sqref="X7:X475" xr:uid="{167BFE23-5B2E-4847-A6EA-A83F2475C2DE}">
      <formula1>"Acceptable, Unacceptable"</formula1>
    </dataValidation>
  </dataValidations>
  <printOptions horizontalCentered="1"/>
  <pageMargins left="0.25" right="0.25" top="0.75" bottom="0.75" header="0.3" footer="0.3"/>
  <pageSetup paperSize="3" scale="34" fitToHeight="0" orientation="landscape" r:id="rId2"/>
  <headerFooter scaleWithDoc="0">
    <oddFooter>&amp;L&amp;"Arial,Regular"&amp;8&amp;D&amp;C&amp;"Arial,Regular"&amp;8Section 3.2. &amp;A&amp;R&amp;"Arial,Regular"&amp;8Page &amp;P of &amp;N</oddFooter>
  </headerFooter>
  <legacyDrawing r:id="rId3"/>
  <extLst>
    <ext xmlns:x14="http://schemas.microsoft.com/office/spreadsheetml/2009/9/main" uri="{CCE6A557-97BC-4b89-ADB6-D9C93CAAB3DF}">
      <x14:dataValidations xmlns:xm="http://schemas.microsoft.com/office/excel/2006/main" xWindow="709" yWindow="451" count="70">
        <x14:dataValidation type="list" allowBlank="1" showInputMessage="1" showErrorMessage="1" xr:uid="{00000000-0002-0000-0300-000005000000}">
          <x14:formula1>
            <xm:f>csi!$A$2</xm:f>
          </x14:formula1>
          <xm:sqref>D7</xm:sqref>
        </x14:dataValidation>
        <x14:dataValidation type="list" allowBlank="1" showInputMessage="1" showErrorMessage="1" xr:uid="{00000000-0002-0000-0300-000006000000}">
          <x14:formula1>
            <xm:f>csi!$A$3</xm:f>
          </x14:formula1>
          <xm:sqref>D10</xm:sqref>
        </x14:dataValidation>
        <x14:dataValidation type="list" allowBlank="1" showInputMessage="1" showErrorMessage="1" xr:uid="{00000000-0002-0000-0300-000008000000}">
          <x14:formula1>
            <xm:f>csi!$A$4</xm:f>
          </x14:formula1>
          <xm:sqref>D23</xm:sqref>
        </x14:dataValidation>
        <x14:dataValidation type="list" allowBlank="1" showInputMessage="1" showErrorMessage="1" xr:uid="{00000000-0002-0000-0300-000009000000}">
          <x14:formula1>
            <xm:f>csi!$A$5</xm:f>
          </x14:formula1>
          <xm:sqref>D36</xm:sqref>
        </x14:dataValidation>
        <x14:dataValidation type="list" allowBlank="1" showInputMessage="1" showErrorMessage="1" xr:uid="{00000000-0002-0000-0300-00000A000000}">
          <x14:formula1>
            <xm:f>csi!$A$6</xm:f>
          </x14:formula1>
          <xm:sqref>D49</xm:sqref>
        </x14:dataValidation>
        <x14:dataValidation type="list" allowBlank="1" showInputMessage="1" showErrorMessage="1" xr:uid="{00000000-0002-0000-0300-00000B000000}">
          <x14:formula1>
            <xm:f>csi!$A$7</xm:f>
          </x14:formula1>
          <xm:sqref>D62</xm:sqref>
        </x14:dataValidation>
        <x14:dataValidation type="list" allowBlank="1" showInputMessage="1" showErrorMessage="1" xr:uid="{00000000-0002-0000-0300-00000C000000}">
          <x14:formula1>
            <xm:f>csi!$A$8</xm:f>
          </x14:formula1>
          <xm:sqref>D75</xm:sqref>
        </x14:dataValidation>
        <x14:dataValidation type="list" allowBlank="1" showInputMessage="1" showErrorMessage="1" xr:uid="{00000000-0002-0000-0300-00000D000000}">
          <x14:formula1>
            <xm:f>csi!$A$9</xm:f>
          </x14:formula1>
          <xm:sqref>D88</xm:sqref>
        </x14:dataValidation>
        <x14:dataValidation type="list" allowBlank="1" showInputMessage="1" showErrorMessage="1" xr:uid="{00000000-0002-0000-0300-00000E000000}">
          <x14:formula1>
            <xm:f>csi!$A$10</xm:f>
          </x14:formula1>
          <xm:sqref>D101</xm:sqref>
        </x14:dataValidation>
        <x14:dataValidation type="list" allowBlank="1" showInputMessage="1" showErrorMessage="1" xr:uid="{00000000-0002-0000-0300-00000F000000}">
          <x14:formula1>
            <xm:f>csi!$A$11</xm:f>
          </x14:formula1>
          <xm:sqref>D114</xm:sqref>
        </x14:dataValidation>
        <x14:dataValidation type="list" allowBlank="1" showInputMessage="1" showErrorMessage="1" xr:uid="{00000000-0002-0000-0300-000010000000}">
          <x14:formula1>
            <xm:f>csi!$A$12</xm:f>
          </x14:formula1>
          <xm:sqref>D127</xm:sqref>
        </x14:dataValidation>
        <x14:dataValidation type="list" allowBlank="1" showInputMessage="1" showErrorMessage="1" xr:uid="{00000000-0002-0000-0300-000011000000}">
          <x14:formula1>
            <xm:f>csi!$A$13</xm:f>
          </x14:formula1>
          <xm:sqref>D140</xm:sqref>
        </x14:dataValidation>
        <x14:dataValidation type="list" allowBlank="1" showInputMessage="1" showErrorMessage="1" xr:uid="{00000000-0002-0000-0300-000012000000}">
          <x14:formula1>
            <xm:f>csi!$A$14</xm:f>
          </x14:formula1>
          <xm:sqref>D153</xm:sqref>
        </x14:dataValidation>
        <x14:dataValidation type="list" allowBlank="1" showInputMessage="1" showErrorMessage="1" xr:uid="{00000000-0002-0000-0300-000013000000}">
          <x14:formula1>
            <xm:f>csi!$A$15</xm:f>
          </x14:formula1>
          <xm:sqref>D166</xm:sqref>
        </x14:dataValidation>
        <x14:dataValidation type="list" allowBlank="1" showInputMessage="1" showErrorMessage="1" xr:uid="{00000000-0002-0000-0300-000014000000}">
          <x14:formula1>
            <xm:f>csi!$A$16</xm:f>
          </x14:formula1>
          <xm:sqref>D179</xm:sqref>
        </x14:dataValidation>
        <x14:dataValidation type="list" allowBlank="1" showInputMessage="1" showErrorMessage="1" xr:uid="{00000000-0002-0000-0300-000015000000}">
          <x14:formula1>
            <xm:f>csi!$A$18</xm:f>
          </x14:formula1>
          <xm:sqref>D205</xm:sqref>
        </x14:dataValidation>
        <x14:dataValidation type="list" allowBlank="1" showInputMessage="1" showErrorMessage="1" xr:uid="{00000000-0002-0000-0300-000016000000}">
          <x14:formula1>
            <xm:f>csi!$A$17</xm:f>
          </x14:formula1>
          <xm:sqref>D192</xm:sqref>
        </x14:dataValidation>
        <x14:dataValidation type="list" allowBlank="1" showInputMessage="1" showErrorMessage="1" xr:uid="{00000000-0002-0000-0300-000017000000}">
          <x14:formula1>
            <xm:f>csi!$A$19</xm:f>
          </x14:formula1>
          <xm:sqref>D218</xm:sqref>
        </x14:dataValidation>
        <x14:dataValidation type="list" allowBlank="1" showInputMessage="1" showErrorMessage="1" xr:uid="{00000000-0002-0000-0300-000018000000}">
          <x14:formula1>
            <xm:f>csi!$A$20</xm:f>
          </x14:formula1>
          <xm:sqref>D231</xm:sqref>
        </x14:dataValidation>
        <x14:dataValidation type="list" allowBlank="1" showInputMessage="1" showErrorMessage="1" xr:uid="{00000000-0002-0000-0300-000019000000}">
          <x14:formula1>
            <xm:f>csi!$A$21</xm:f>
          </x14:formula1>
          <xm:sqref>D244</xm:sqref>
        </x14:dataValidation>
        <x14:dataValidation type="list" allowBlank="1" showInputMessage="1" showErrorMessage="1" xr:uid="{00000000-0002-0000-0300-00001A000000}">
          <x14:formula1>
            <xm:f>csi!$A$22</xm:f>
          </x14:formula1>
          <xm:sqref>D257</xm:sqref>
        </x14:dataValidation>
        <x14:dataValidation type="list" allowBlank="1" showInputMessage="1" showErrorMessage="1" xr:uid="{00000000-0002-0000-0300-00001C000000}">
          <x14:formula1>
            <xm:f>csi!$A$23</xm:f>
          </x14:formula1>
          <xm:sqref>D270</xm:sqref>
        </x14:dataValidation>
        <x14:dataValidation type="list" allowBlank="1" showInputMessage="1" showErrorMessage="1" xr:uid="{00000000-0002-0000-0300-00001D000000}">
          <x14:formula1>
            <xm:f>csi!$A$24</xm:f>
          </x14:formula1>
          <xm:sqref>D283</xm:sqref>
        </x14:dataValidation>
        <x14:dataValidation type="list" allowBlank="1" showInputMessage="1" showErrorMessage="1" xr:uid="{00000000-0002-0000-0300-00001E000000}">
          <x14:formula1>
            <xm:f>csi!$A$25</xm:f>
          </x14:formula1>
          <xm:sqref>D296</xm:sqref>
        </x14:dataValidation>
        <x14:dataValidation type="list" allowBlank="1" showInputMessage="1" showErrorMessage="1" xr:uid="{00000000-0002-0000-0300-00001F000000}">
          <x14:formula1>
            <xm:f>csi!$A$26</xm:f>
          </x14:formula1>
          <xm:sqref>D309</xm:sqref>
        </x14:dataValidation>
        <x14:dataValidation type="list" allowBlank="1" showInputMessage="1" showErrorMessage="1" xr:uid="{00000000-0002-0000-0300-000020000000}">
          <x14:formula1>
            <xm:f>csi!$A$27</xm:f>
          </x14:formula1>
          <xm:sqref>D322</xm:sqref>
        </x14:dataValidation>
        <x14:dataValidation type="list" allowBlank="1" showInputMessage="1" showErrorMessage="1" xr:uid="{00000000-0002-0000-0300-000021000000}">
          <x14:formula1>
            <xm:f>csi!$A$28</xm:f>
          </x14:formula1>
          <xm:sqref>D335</xm:sqref>
        </x14:dataValidation>
        <x14:dataValidation type="list" allowBlank="1" showInputMessage="1" showErrorMessage="1" xr:uid="{00000000-0002-0000-0300-000022000000}">
          <x14:formula1>
            <xm:f>csi!$A$29</xm:f>
          </x14:formula1>
          <xm:sqref>D348</xm:sqref>
        </x14:dataValidation>
        <x14:dataValidation type="list" allowBlank="1" showInputMessage="1" showErrorMessage="1" xr:uid="{00000000-0002-0000-0300-000023000000}">
          <x14:formula1>
            <xm:f>csi!$A$30</xm:f>
          </x14:formula1>
          <xm:sqref>D361</xm:sqref>
        </x14:dataValidation>
        <x14:dataValidation type="list" allowBlank="1" showInputMessage="1" showErrorMessage="1" xr:uid="{00000000-0002-0000-0300-000024000000}">
          <x14:formula1>
            <xm:f>csi!$A$31</xm:f>
          </x14:formula1>
          <xm:sqref>D374</xm:sqref>
        </x14:dataValidation>
        <x14:dataValidation type="list" allowBlank="1" showInputMessage="1" showErrorMessage="1" xr:uid="{00000000-0002-0000-0300-000025000000}">
          <x14:formula1>
            <xm:f>csi!$A$32</xm:f>
          </x14:formula1>
          <xm:sqref>D387</xm:sqref>
        </x14:dataValidation>
        <x14:dataValidation type="list" allowBlank="1" showInputMessage="1" showErrorMessage="1" xr:uid="{00000000-0002-0000-0300-000026000000}">
          <x14:formula1>
            <xm:f>csi!$A$33</xm:f>
          </x14:formula1>
          <xm:sqref>D400</xm:sqref>
        </x14:dataValidation>
        <x14:dataValidation type="list" allowBlank="1" showInputMessage="1" showErrorMessage="1" xr:uid="{00000000-0002-0000-0300-000027000000}">
          <x14:formula1>
            <xm:f>csi!$A$34</xm:f>
          </x14:formula1>
          <xm:sqref>D413</xm:sqref>
        </x14:dataValidation>
        <x14:dataValidation type="list" allowBlank="1" showInputMessage="1" showErrorMessage="1" xr:uid="{00000000-0002-0000-0300-000028000000}">
          <x14:formula1>
            <xm:f>csi!$A$35</xm:f>
          </x14:formula1>
          <xm:sqref>D426</xm:sqref>
        </x14:dataValidation>
        <x14:dataValidation type="list" allowBlank="1" showInputMessage="1" showErrorMessage="1" error="Text ONLY!" xr:uid="{00000000-0002-0000-0300-000048000000}">
          <x14:formula1>
            <xm:f>csi!$A$38:$A$125</xm:f>
          </x14:formula1>
          <xm:sqref>J401:J410 J427:J436 J388:J397 J375:J384 J362:J371 J349:J358 J336:J345 J323:J332 J310:J319 J297:J306 J284:J293 J271:J280 J258:J267 J245:J254 J232:J241 J219:J228 J206:J215 J193:J202 J180:J189 J167:J176 J154:J163 J141:J150 J128:J137 J115:J124 J102:J111 J89:J98 J76:J85 J63:J72 J50:J59 J37:J46 J11:J20 J24:J33 J414:J423 J440 J454:J465</xm:sqref>
        </x14:dataValidation>
        <x14:dataValidation type="list" allowBlank="1" showInputMessage="1" showErrorMessage="1" xr:uid="{31349B38-DCA8-481F-9C05-C6B365D6EDBE}">
          <x14:formula1>
            <xm:f>'csi-sub'!$A$1034:$A$1177</xm:f>
          </x14:formula1>
          <xm:sqref>E37:E46</xm:sqref>
        </x14:dataValidation>
        <x14:dataValidation type="list" allowBlank="1" showInputMessage="1" showErrorMessage="1" xr:uid="{00000000-0002-0000-0300-000029000000}">
          <x14:formula1>
            <xm:f>'csi-sub'!$A$9077:$A$9141</xm:f>
          </x14:formula1>
          <xm:sqref>E427:E436</xm:sqref>
        </x14:dataValidation>
        <x14:dataValidation type="list" allowBlank="1" showInputMessage="1" showErrorMessage="1" xr:uid="{00000000-0002-0000-0300-000047000000}">
          <x14:formula1>
            <xm:f>'csi-sub'!$A$8811:$A$9076</xm:f>
          </x14:formula1>
          <xm:sqref>E414:E423</xm:sqref>
        </x14:dataValidation>
        <x14:dataValidation type="list" allowBlank="1" showInputMessage="1" showErrorMessage="1" xr:uid="{00000000-0002-0000-0300-000046000000}">
          <x14:formula1>
            <xm:f>'csi-sub'!$A$8722:$A$8810</xm:f>
          </x14:formula1>
          <xm:sqref>E401:E410</xm:sqref>
        </x14:dataValidation>
        <x14:dataValidation type="list" allowBlank="1" showInputMessage="1" showErrorMessage="1" xr:uid="{00000000-0002-0000-0300-000045000000}">
          <x14:formula1>
            <xm:f>'csi-sub'!$A$8552:$A$8721</xm:f>
          </x14:formula1>
          <xm:sqref>E388:E397</xm:sqref>
        </x14:dataValidation>
        <x14:dataValidation type="list" allowBlank="1" showInputMessage="1" showErrorMessage="1" xr:uid="{00000000-0002-0000-0300-000044000000}">
          <x14:formula1>
            <xm:f>'csi-sub'!$A$8209:$A$8551</xm:f>
          </x14:formula1>
          <xm:sqref>E375:E384</xm:sqref>
        </x14:dataValidation>
        <x14:dataValidation type="list" allowBlank="1" showInputMessage="1" showErrorMessage="1" xr:uid="{00000000-0002-0000-0300-000043000000}">
          <x14:formula1>
            <xm:f>'csi-sub'!$A$8124:$A$8208</xm:f>
          </x14:formula1>
          <xm:sqref>E362:E371</xm:sqref>
        </x14:dataValidation>
        <x14:dataValidation type="list" allowBlank="1" showInputMessage="1" showErrorMessage="1" xr:uid="{00000000-0002-0000-0300-000042000000}">
          <x14:formula1>
            <xm:f>'csi-sub'!$A$7765:$A$8123</xm:f>
          </x14:formula1>
          <xm:sqref>E349:E358</xm:sqref>
        </x14:dataValidation>
        <x14:dataValidation type="list" allowBlank="1" showInputMessage="1" showErrorMessage="1" xr:uid="{00000000-0002-0000-0300-000041000000}">
          <x14:formula1>
            <xm:f>'csi-sub'!$A$7249:$A$7764</xm:f>
          </x14:formula1>
          <xm:sqref>E336:E345</xm:sqref>
        </x14:dataValidation>
        <x14:dataValidation type="list" allowBlank="1" showInputMessage="1" showErrorMessage="1" xr:uid="{00000000-0002-0000-0300-000040000000}">
          <x14:formula1>
            <xm:f>'csi-sub'!$A$7050:$A$7248</xm:f>
          </x14:formula1>
          <xm:sqref>E323:E332</xm:sqref>
        </x14:dataValidation>
        <x14:dataValidation type="list" allowBlank="1" showInputMessage="1" showErrorMessage="1" xr:uid="{00000000-0002-0000-0300-00003F000000}">
          <x14:formula1>
            <xm:f>'csi-sub'!$A$6840:$A$7049</xm:f>
          </x14:formula1>
          <xm:sqref>E310:E319</xm:sqref>
        </x14:dataValidation>
        <x14:dataValidation type="list" allowBlank="1" showInputMessage="1" showErrorMessage="1" xr:uid="{00000000-0002-0000-0300-00003D000000}">
          <x14:formula1>
            <xm:f>'csi-sub'!$A$5909:$A$6216</xm:f>
          </x14:formula1>
          <xm:sqref>E284:E293</xm:sqref>
        </x14:dataValidation>
        <x14:dataValidation type="list" allowBlank="1" showInputMessage="1" showErrorMessage="1" xr:uid="{00000000-0002-0000-0300-00003C000000}">
          <x14:formula1>
            <xm:f>'csi-sub'!$A$5611:$A$5908</xm:f>
          </x14:formula1>
          <xm:sqref>E271:E280</xm:sqref>
        </x14:dataValidation>
        <x14:dataValidation type="list" allowBlank="1" showInputMessage="1" showErrorMessage="1" xr:uid="{00000000-0002-0000-0300-00001B000000}">
          <x14:formula1>
            <xm:f>'csi-sub'!$A$5195:$A$5610</xm:f>
          </x14:formula1>
          <xm:sqref>E258:E267</xm:sqref>
        </x14:dataValidation>
        <x14:dataValidation type="list" allowBlank="1" showInputMessage="1" showErrorMessage="1" xr:uid="{00000000-0002-0000-0300-00003B000000}">
          <x14:formula1>
            <xm:f>'csi-sub'!$A$5006:$A$5194</xm:f>
          </x14:formula1>
          <xm:sqref>E245:E254</xm:sqref>
        </x14:dataValidation>
        <x14:dataValidation type="list" allowBlank="1" showInputMessage="1" showErrorMessage="1" xr:uid="{00000000-0002-0000-0300-00003A000000}">
          <x14:formula1>
            <xm:f>'csi-sub'!$A$4755:$A$5005</xm:f>
          </x14:formula1>
          <xm:sqref>E232:E241</xm:sqref>
        </x14:dataValidation>
        <x14:dataValidation type="list" allowBlank="1" showInputMessage="1" showErrorMessage="1" xr:uid="{00000000-0002-0000-0300-000039000000}">
          <x14:formula1>
            <xm:f>'csi-sub'!$A$4668:$A$4754</xm:f>
          </x14:formula1>
          <xm:sqref>E219:E228</xm:sqref>
        </x14:dataValidation>
        <x14:dataValidation type="list" allowBlank="1" showInputMessage="1" showErrorMessage="1" xr:uid="{00000000-0002-0000-0300-000038000000}">
          <x14:formula1>
            <xm:f>'csi-sub'!$A$4214:$A$4667</xm:f>
          </x14:formula1>
          <xm:sqref>E206:E215</xm:sqref>
        </x14:dataValidation>
        <x14:dataValidation type="list" allowBlank="1" showInputMessage="1" showErrorMessage="1" xr:uid="{00000000-0002-0000-0300-000037000000}">
          <x14:formula1>
            <xm:f>'csi-sub'!$A$3916:$A$4213</xm:f>
          </x14:formula1>
          <xm:sqref>E193:E202</xm:sqref>
        </x14:dataValidation>
        <x14:dataValidation type="list" allowBlank="1" showInputMessage="1" showErrorMessage="1" xr:uid="{00000000-0002-0000-0300-000036000000}">
          <x14:formula1>
            <xm:f>'csi-sub'!$A$3833:$A$3915</xm:f>
          </x14:formula1>
          <xm:sqref>E180:E189</xm:sqref>
        </x14:dataValidation>
        <x14:dataValidation type="list" allowBlank="1" showInputMessage="1" showErrorMessage="1" xr:uid="{00000000-0002-0000-0300-000035000000}">
          <x14:formula1>
            <xm:f>'csi-sub'!$A$3716:$A$3832</xm:f>
          </x14:formula1>
          <xm:sqref>E167:E176</xm:sqref>
        </x14:dataValidation>
        <x14:dataValidation type="list" allowBlank="1" showInputMessage="1" showErrorMessage="1" xr:uid="{00000000-0002-0000-0300-000034000000}">
          <x14:formula1>
            <xm:f>'csi-sub'!$A$3534:$A$3715</xm:f>
          </x14:formula1>
          <xm:sqref>E154:E163</xm:sqref>
        </x14:dataValidation>
        <x14:dataValidation type="list" allowBlank="1" showInputMessage="1" showErrorMessage="1" xr:uid="{00000000-0002-0000-0300-000033000000}">
          <x14:formula1>
            <xm:f>'csi-sub'!$A$3254:$A$3533</xm:f>
          </x14:formula1>
          <xm:sqref>E141:E150</xm:sqref>
        </x14:dataValidation>
        <x14:dataValidation type="list" allowBlank="1" showInputMessage="1" showErrorMessage="1" xr:uid="{00000000-0002-0000-0300-000032000000}">
          <x14:formula1>
            <xm:f>'csi-sub'!$A$2940:$A$3253</xm:f>
          </x14:formula1>
          <xm:sqref>E128:E137</xm:sqref>
        </x14:dataValidation>
        <x14:dataValidation type="list" allowBlank="1" showInputMessage="1" showErrorMessage="1" xr:uid="{00000000-0002-0000-0300-000031000000}">
          <x14:formula1>
            <xm:f>'csi-sub'!$A$2630:$A$2939</xm:f>
          </x14:formula1>
          <xm:sqref>E115:E124</xm:sqref>
        </x14:dataValidation>
        <x14:dataValidation type="list" allowBlank="1" showInputMessage="1" showErrorMessage="1" xr:uid="{00000000-0002-0000-0300-000030000000}">
          <x14:formula1>
            <xm:f>'csi-sub'!$A$2245:$A$2629</xm:f>
          </x14:formula1>
          <xm:sqref>E102:E111</xm:sqref>
        </x14:dataValidation>
        <x14:dataValidation type="list" allowBlank="1" showInputMessage="1" showErrorMessage="1" xr:uid="{00000000-0002-0000-0300-00002E000000}">
          <x14:formula1>
            <xm:f>'csi-sub'!$A$1522:$A$1860</xm:f>
          </x14:formula1>
          <xm:sqref>E76:E85</xm:sqref>
        </x14:dataValidation>
        <x14:dataValidation type="list" allowBlank="1" showInputMessage="1" showErrorMessage="1" xr:uid="{00000000-0002-0000-0300-00002D000000}">
          <x14:formula1>
            <xm:f>'csi-sub'!$A$1321:$A$1521</xm:f>
          </x14:formula1>
          <xm:sqref>E63:E72</xm:sqref>
        </x14:dataValidation>
        <x14:dataValidation type="list" allowBlank="1" showInputMessage="1" showErrorMessage="1" xr:uid="{7C5968A1-5698-4E82-98DA-AC4A1D7E89DD}">
          <x14:formula1>
            <xm:f>'csi-sub'!$A$842:$A$1033</xm:f>
          </x14:formula1>
          <xm:sqref>E24:E33</xm:sqref>
        </x14:dataValidation>
        <x14:dataValidation type="list" allowBlank="1" showInputMessage="1" showErrorMessage="1" xr:uid="{00000000-0002-0000-0300-00003E000000}">
          <x14:formula1>
            <xm:f>'csi-sub'!$A$6217:$A$6839</xm:f>
          </x14:formula1>
          <xm:sqref>E297:E306</xm:sqref>
        </x14:dataValidation>
        <x14:dataValidation type="list" allowBlank="1" showInputMessage="1" showErrorMessage="1" xr:uid="{00000000-0002-0000-0300-00002C000000}">
          <x14:formula1>
            <xm:f>'csi-sub'!$A$1178:$A$1320</xm:f>
          </x14:formula1>
          <xm:sqref>E50:E59</xm:sqref>
        </x14:dataValidation>
        <x14:dataValidation type="list" allowBlank="1" showInputMessage="1" showErrorMessage="1" xr:uid="{C4240428-E492-4700-B65E-EB44AA6BD17B}">
          <x14:formula1>
            <xm:f>'csi-sub'!$A$1861:$A$2244</xm:f>
          </x14:formula1>
          <xm:sqref>E89:E98</xm:sqref>
        </x14:dataValidation>
        <x14:dataValidation type="list" allowBlank="1" showInputMessage="1" showErrorMessage="1" xr:uid="{04A9D931-9BA0-4431-99A5-B9934A309684}">
          <x14:formula1>
            <xm:f>'csi-sub'!$A$593:$A$841</xm:f>
          </x14:formula1>
          <xm:sqref>E11:E20</xm:sqref>
        </x14:dataValidation>
        <x14:dataValidation type="list" allowBlank="1" showInputMessage="1" showErrorMessage="1" xr:uid="{A10F892E-6FC6-450E-9147-889E8B97A1E1}">
          <x14:formula1>
            <xm:f>csi!$A$36</xm:f>
          </x14:formula1>
          <xm:sqref>D439</xm:sqref>
        </x14:dataValidation>
        <x14:dataValidation type="list" allowBlank="1" showInputMessage="1" showErrorMessage="1" xr:uid="{6FB3710B-D9D1-4A8A-913C-39387738EDAA}">
          <x14:formula1>
            <xm:f>'csi-sub'!$A$277:$A$9141</xm:f>
          </x14:formula1>
          <xm:sqref>E440 E454:E465</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1B56D-344F-4D1A-B2B9-01542A49C3F8}">
  <sheetPr>
    <pageSetUpPr fitToPage="1"/>
  </sheetPr>
  <dimension ref="B1:J18"/>
  <sheetViews>
    <sheetView showGridLines="0" zoomScale="120" zoomScaleNormal="120" workbookViewId="0">
      <selection activeCell="D15" sqref="D15"/>
    </sheetView>
  </sheetViews>
  <sheetFormatPr defaultColWidth="8.88671875" defaultRowHeight="15"/>
  <cols>
    <col min="1" max="1" width="3.33203125" style="223" customWidth="1"/>
    <col min="2" max="2" width="8.88671875" style="223"/>
    <col min="3" max="3" width="11.109375" style="223" customWidth="1"/>
    <col min="4" max="4" width="56" style="223" customWidth="1"/>
    <col min="5" max="5" width="15.44140625" style="224" customWidth="1"/>
    <col min="6" max="6" width="12.5546875" style="224" customWidth="1"/>
    <col min="7" max="7" width="20.109375" style="224" customWidth="1"/>
    <col min="8" max="8" width="19.33203125" style="223" customWidth="1"/>
    <col min="9" max="9" width="20.6640625" style="223" customWidth="1"/>
    <col min="10" max="16384" width="8.88671875" style="223"/>
  </cols>
  <sheetData>
    <row r="1" spans="2:10" s="107" customFormat="1" ht="89.25" customHeight="1">
      <c r="B1" s="940" t="s">
        <v>168</v>
      </c>
      <c r="C1" s="940"/>
      <c r="D1" s="940"/>
      <c r="E1" s="940"/>
      <c r="F1" s="940"/>
      <c r="G1" s="940"/>
      <c r="H1" s="940"/>
      <c r="I1" s="940"/>
    </row>
    <row r="2" spans="2:10" s="107" customFormat="1" ht="17.25" customHeight="1">
      <c r="B2" s="57"/>
      <c r="C2" s="57"/>
      <c r="D2" s="57"/>
      <c r="E2" s="57"/>
      <c r="F2" s="57"/>
      <c r="G2" s="57"/>
    </row>
    <row r="3" spans="2:10" s="107" customFormat="1" ht="23.25" customHeight="1">
      <c r="B3" s="108" t="e">
        <f>"Project ID: "&amp;TEXT(#REF!,"")</f>
        <v>#REF!</v>
      </c>
      <c r="C3" s="108"/>
      <c r="I3" s="221" t="s">
        <v>169</v>
      </c>
    </row>
    <row r="4" spans="2:10" s="107" customFormat="1" ht="16.5" customHeight="1">
      <c r="B4" s="57"/>
      <c r="C4" s="57"/>
      <c r="D4" s="222"/>
      <c r="E4" s="57"/>
      <c r="F4" s="57"/>
      <c r="G4" s="57"/>
    </row>
    <row r="5" spans="2:10" s="107" customFormat="1" ht="15.75" customHeight="1" thickBot="1">
      <c r="B5" s="57"/>
      <c r="C5" s="57"/>
      <c r="D5" s="57"/>
      <c r="E5" s="57"/>
      <c r="F5" s="57"/>
      <c r="G5" s="57"/>
    </row>
    <row r="6" spans="2:10" s="107" customFormat="1" ht="30" customHeight="1" thickBot="1">
      <c r="B6" s="227" t="s">
        <v>170</v>
      </c>
      <c r="C6" s="261" t="s">
        <v>92</v>
      </c>
      <c r="D6" s="228" t="s">
        <v>24</v>
      </c>
      <c r="E6" s="228" t="s">
        <v>96</v>
      </c>
      <c r="F6" s="228" t="s">
        <v>171</v>
      </c>
      <c r="G6" s="228" t="s">
        <v>172</v>
      </c>
      <c r="H6" s="228" t="s">
        <v>173</v>
      </c>
      <c r="I6" s="229" t="s">
        <v>102</v>
      </c>
    </row>
    <row r="7" spans="2:10" s="46" customFormat="1" ht="15.75">
      <c r="B7" s="74"/>
      <c r="C7" s="258"/>
      <c r="D7" s="250" t="s">
        <v>174</v>
      </c>
      <c r="E7" s="286"/>
      <c r="F7" s="287"/>
      <c r="G7" s="288"/>
      <c r="H7" s="251"/>
      <c r="I7" s="252"/>
      <c r="J7" s="243"/>
    </row>
    <row r="8" spans="2:10" s="46" customFormat="1" ht="19.5" customHeight="1">
      <c r="B8" s="290"/>
      <c r="C8" s="291"/>
      <c r="D8" s="292"/>
      <c r="E8" s="289"/>
      <c r="F8" s="75"/>
      <c r="G8" s="262"/>
      <c r="H8" s="280" t="str">
        <f>IF(E8&lt;&gt;0,E8*G8,"")</f>
        <v/>
      </c>
      <c r="I8" s="278"/>
    </row>
    <row r="9" spans="2:10" s="46" customFormat="1" ht="19.5" customHeight="1">
      <c r="B9" s="290"/>
      <c r="C9" s="291"/>
      <c r="D9" s="293"/>
      <c r="E9" s="284">
        <v>12</v>
      </c>
      <c r="F9" s="75" t="s">
        <v>175</v>
      </c>
      <c r="G9" s="233">
        <v>12</v>
      </c>
      <c r="H9" s="281">
        <f t="shared" ref="H9:H13" si="0">IF(E9&lt;&gt;0,E9*G9,"")</f>
        <v>144</v>
      </c>
      <c r="I9" s="278"/>
    </row>
    <row r="10" spans="2:10" s="46" customFormat="1" ht="19.5" customHeight="1">
      <c r="B10" s="290"/>
      <c r="C10" s="291"/>
      <c r="D10" s="292"/>
      <c r="E10" s="284"/>
      <c r="F10" s="75"/>
      <c r="G10" s="233"/>
      <c r="H10" s="281" t="str">
        <f t="shared" si="0"/>
        <v/>
      </c>
      <c r="I10" s="278"/>
    </row>
    <row r="11" spans="2:10" s="46" customFormat="1" ht="19.5" customHeight="1">
      <c r="B11" s="290"/>
      <c r="C11" s="291"/>
      <c r="D11" s="292"/>
      <c r="E11" s="284">
        <v>12</v>
      </c>
      <c r="F11" s="75" t="s">
        <v>176</v>
      </c>
      <c r="G11" s="233">
        <v>12</v>
      </c>
      <c r="H11" s="281">
        <f t="shared" si="0"/>
        <v>144</v>
      </c>
      <c r="I11" s="278"/>
    </row>
    <row r="12" spans="2:10" ht="19.5" customHeight="1">
      <c r="B12" s="290"/>
      <c r="C12" s="291"/>
      <c r="D12" s="292"/>
      <c r="E12" s="284"/>
      <c r="F12" s="75"/>
      <c r="G12" s="264"/>
      <c r="H12" s="281" t="str">
        <f t="shared" si="0"/>
        <v/>
      </c>
      <c r="I12" s="279"/>
    </row>
    <row r="13" spans="2:10" s="46" customFormat="1" ht="19.5" customHeight="1">
      <c r="B13" s="290"/>
      <c r="C13" s="291"/>
      <c r="D13" s="292"/>
      <c r="E13" s="284"/>
      <c r="F13" s="75"/>
      <c r="G13" s="233"/>
      <c r="H13" s="281" t="str">
        <f t="shared" si="0"/>
        <v/>
      </c>
      <c r="I13" s="278"/>
    </row>
    <row r="14" spans="2:10" s="54" customFormat="1" ht="15.75" thickBot="1">
      <c r="B14" s="234"/>
      <c r="C14" s="259"/>
      <c r="D14" s="246" t="s">
        <v>177</v>
      </c>
      <c r="E14" s="235"/>
      <c r="F14" s="235"/>
      <c r="G14" s="235"/>
      <c r="H14" s="247"/>
      <c r="I14" s="244"/>
    </row>
    <row r="15" spans="2:10" s="132" customFormat="1" ht="30" customHeight="1" thickBot="1">
      <c r="B15" s="226"/>
      <c r="C15" s="260"/>
      <c r="D15" s="225" t="s">
        <v>178</v>
      </c>
      <c r="E15" s="282"/>
      <c r="F15" s="100"/>
      <c r="G15" s="283"/>
      <c r="H15" s="230">
        <f>IF(SUM(H8:H14)=0,"",SUM(H8:H14))</f>
        <v>288</v>
      </c>
      <c r="I15" s="245"/>
    </row>
    <row r="16" spans="2:10" s="46" customFormat="1">
      <c r="E16" s="71"/>
      <c r="F16" s="71"/>
      <c r="G16" s="71"/>
    </row>
    <row r="17" spans="2:4" ht="15.75">
      <c r="B17" s="55" t="s">
        <v>15</v>
      </c>
      <c r="C17" s="55"/>
      <c r="D17" s="231"/>
    </row>
    <row r="18" spans="2:4">
      <c r="B18" s="232"/>
      <c r="C18" s="232"/>
      <c r="D18" s="56" t="s">
        <v>179</v>
      </c>
    </row>
  </sheetData>
  <sheetProtection insertRows="0" deleteRows="0" selectLockedCells="1"/>
  <mergeCells count="1">
    <mergeCell ref="B1:I1"/>
  </mergeCells>
  <conditionalFormatting sqref="H8:H13">
    <cfRule type="cellIs" dxfId="7" priority="2" operator="lessThan">
      <formula>0</formula>
    </cfRule>
  </conditionalFormatting>
  <conditionalFormatting sqref="I8:I15">
    <cfRule type="expression" dxfId="6" priority="4">
      <formula>I8&lt;&gt;""</formula>
    </cfRule>
  </conditionalFormatting>
  <conditionalFormatting sqref="J7">
    <cfRule type="expression" dxfId="5" priority="1">
      <formula>J7&lt;&gt;""</formula>
    </cfRule>
  </conditionalFormatting>
  <dataValidations count="3">
    <dataValidation allowBlank="1" showInputMessage="1" showErrorMessage="1" promptTitle="RULES" prompt="copy above cell and insert copied cell above the row and edit the description" sqref="D14" xr:uid="{C5FF0090-92C7-4530-A89A-4EAC8E0D50F3}"/>
    <dataValidation type="custom" allowBlank="1" showInputMessage="1" showErrorMessage="1" sqref="H8:H13" xr:uid="{E1E5A962-1CE5-4576-99D3-30B702BFF6CC}">
      <formula1>""</formula1>
    </dataValidation>
    <dataValidation type="custom" allowBlank="1" showInputMessage="1" showErrorMessage="1" error="Numbers ONLY!" sqref="G8 E8" xr:uid="{E756DCF6-EFF9-49A9-9C2A-30F5DDC109C5}">
      <formula1>ISNUMBER(E8)</formula1>
    </dataValidation>
  </dataValidations>
  <pageMargins left="0.7" right="0.7" top="0.75" bottom="0.75" header="0.3" footer="0.3"/>
  <pageSetup scale="64" fitToHeight="0" orientation="landscape" horizontalDpi="1200" verticalDpi="1200" r:id="rId1"/>
  <headerFooter>
    <oddFooter>&amp;L&amp;"Arial,Regular"&amp;8&amp;D&amp;C&amp;"Arial,Regular"&amp;8Section 3.2. &amp;A&amp;R&amp;"Arial,Regular"&amp;8&amp;N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976AE5C-C120-41F4-A389-965ED787C157}">
          <x14:formula1>
            <xm:f>csi!$A$128:$A$216</xm:f>
          </x14:formula1>
          <xm:sqref>F8:F13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50A4A-A939-49BF-B1C4-0A931FD2600E}">
  <sheetPr>
    <pageSetUpPr fitToPage="1"/>
  </sheetPr>
  <dimension ref="B1:I143"/>
  <sheetViews>
    <sheetView showGridLines="0" zoomScaleNormal="100" workbookViewId="0">
      <pane ySplit="5" topLeftCell="A6" activePane="bottomLeft" state="frozen"/>
      <selection pane="bottomLeft" activeCell="F22" sqref="F22"/>
    </sheetView>
  </sheetViews>
  <sheetFormatPr defaultColWidth="8.88671875" defaultRowHeight="15" outlineLevelRow="1"/>
  <cols>
    <col min="1" max="1" width="3.109375" style="520" customWidth="1"/>
    <col min="2" max="3" width="9.44140625" style="614" customWidth="1"/>
    <col min="4" max="4" width="5.21875" style="615" customWidth="1"/>
    <col min="5" max="5" width="7.5546875" style="616" customWidth="1"/>
    <col min="6" max="6" width="58.21875" style="522" customWidth="1"/>
    <col min="7" max="7" width="17.77734375" style="520" customWidth="1"/>
    <col min="8" max="8" width="17.88671875" style="519" customWidth="1"/>
    <col min="9" max="16384" width="8.88671875" style="520"/>
  </cols>
  <sheetData>
    <row r="1" spans="2:9" s="69" customFormat="1" ht="15" customHeight="1">
      <c r="B1" s="886" t="s">
        <v>180</v>
      </c>
      <c r="C1" s="886"/>
      <c r="D1" s="886"/>
      <c r="E1" s="886"/>
      <c r="F1" s="886"/>
      <c r="G1" s="886"/>
      <c r="H1" s="886"/>
      <c r="I1" s="886"/>
    </row>
    <row r="2" spans="2:9" s="69" customFormat="1">
      <c r="B2" s="849"/>
      <c r="C2" s="849"/>
      <c r="D2" s="849"/>
      <c r="E2" s="849"/>
      <c r="F2" s="849"/>
      <c r="G2" s="849"/>
      <c r="H2" s="849"/>
    </row>
    <row r="3" spans="2:9" ht="23.25" customHeight="1">
      <c r="B3" s="809" t="str">
        <f>"FMS/Project ID: "&amp;TEXT('Submission Checklist'!$C$5,"")</f>
        <v xml:space="preserve">FMS/Project ID: </v>
      </c>
      <c r="C3" s="809"/>
      <c r="D3" s="421"/>
      <c r="E3" s="618"/>
      <c r="F3" s="422"/>
      <c r="G3" s="764" t="s">
        <v>181</v>
      </c>
    </row>
    <row r="4" spans="2:9" ht="15.75" customHeight="1" thickBot="1">
      <c r="B4" s="523"/>
      <c r="C4" s="523"/>
      <c r="D4" s="524"/>
      <c r="E4" s="521"/>
      <c r="F4" s="525"/>
      <c r="G4" s="526"/>
    </row>
    <row r="5" spans="2:9" s="530" customFormat="1" ht="58.5" customHeight="1" thickBot="1">
      <c r="B5" s="942" t="s">
        <v>182</v>
      </c>
      <c r="C5" s="943"/>
      <c r="D5" s="944"/>
      <c r="E5" s="527" t="s">
        <v>170</v>
      </c>
      <c r="F5" s="528" t="s">
        <v>24</v>
      </c>
      <c r="G5" s="529" t="s">
        <v>183</v>
      </c>
      <c r="H5" s="742" t="s">
        <v>184</v>
      </c>
    </row>
    <row r="6" spans="2:9" ht="21" customHeight="1">
      <c r="B6" s="531" t="s">
        <v>185</v>
      </c>
      <c r="C6" s="532"/>
      <c r="D6" s="532" t="s">
        <v>186</v>
      </c>
      <c r="E6" s="532"/>
      <c r="F6" s="533"/>
      <c r="G6" s="534" t="s">
        <v>187</v>
      </c>
      <c r="H6" s="743"/>
    </row>
    <row r="7" spans="2:9" s="540" customFormat="1" ht="15.75" customHeight="1" outlineLevel="1">
      <c r="B7" s="535"/>
      <c r="C7" s="536"/>
      <c r="D7" s="536">
        <v>10</v>
      </c>
      <c r="E7" s="537" t="s">
        <v>188</v>
      </c>
      <c r="F7" s="538"/>
      <c r="G7" s="539" t="s">
        <v>189</v>
      </c>
      <c r="H7" s="744" t="s">
        <v>189</v>
      </c>
    </row>
    <row r="8" spans="2:9" ht="15.75" outlineLevel="1">
      <c r="B8" s="541"/>
      <c r="C8" s="814"/>
      <c r="D8" s="542"/>
      <c r="E8" s="543" t="s">
        <v>190</v>
      </c>
      <c r="F8" s="544" t="s">
        <v>191</v>
      </c>
      <c r="G8" s="545" t="s">
        <v>189</v>
      </c>
      <c r="H8" s="745" t="s">
        <v>189</v>
      </c>
    </row>
    <row r="9" spans="2:9" ht="15.75" outlineLevel="1">
      <c r="B9" s="541"/>
      <c r="C9" s="814"/>
      <c r="D9" s="542"/>
      <c r="E9" s="543" t="s">
        <v>192</v>
      </c>
      <c r="F9" s="544" t="s">
        <v>193</v>
      </c>
      <c r="G9" s="545" t="s">
        <v>194</v>
      </c>
      <c r="H9" s="745" t="s">
        <v>189</v>
      </c>
    </row>
    <row r="10" spans="2:9" ht="15.75" outlineLevel="1">
      <c r="B10" s="541"/>
      <c r="C10" s="814"/>
      <c r="D10" s="542"/>
      <c r="E10" s="543" t="s">
        <v>195</v>
      </c>
      <c r="F10" s="544" t="s">
        <v>196</v>
      </c>
      <c r="G10" s="545" t="s">
        <v>197</v>
      </c>
      <c r="H10" s="745" t="s">
        <v>189</v>
      </c>
    </row>
    <row r="11" spans="2:9" ht="15.75" outlineLevel="1">
      <c r="B11" s="541"/>
      <c r="C11" s="814"/>
      <c r="D11" s="542"/>
      <c r="E11" s="543" t="s">
        <v>198</v>
      </c>
      <c r="F11" s="544" t="s">
        <v>199</v>
      </c>
      <c r="G11" s="545" t="s">
        <v>200</v>
      </c>
      <c r="H11" s="745" t="s">
        <v>189</v>
      </c>
    </row>
    <row r="12" spans="2:9" s="540" customFormat="1" ht="15.75" outlineLevel="1">
      <c r="B12" s="535"/>
      <c r="C12" s="536"/>
      <c r="D12" s="536">
        <v>30</v>
      </c>
      <c r="E12" s="537" t="s">
        <v>201</v>
      </c>
      <c r="F12" s="538"/>
      <c r="G12" s="546" t="s">
        <v>202</v>
      </c>
      <c r="H12" s="744" t="s">
        <v>202</v>
      </c>
    </row>
    <row r="13" spans="2:9" ht="15.75" outlineLevel="1">
      <c r="B13" s="541"/>
      <c r="C13" s="814"/>
      <c r="D13" s="542"/>
      <c r="E13" s="543" t="s">
        <v>190</v>
      </c>
      <c r="F13" s="544" t="s">
        <v>203</v>
      </c>
      <c r="G13" s="488" t="s">
        <v>204</v>
      </c>
      <c r="H13" s="745" t="s">
        <v>204</v>
      </c>
    </row>
    <row r="14" spans="2:9" ht="15.75" outlineLevel="1">
      <c r="B14" s="547"/>
      <c r="C14" s="815"/>
      <c r="D14" s="548"/>
      <c r="E14" s="549" t="s">
        <v>192</v>
      </c>
      <c r="F14" s="550" t="s">
        <v>205</v>
      </c>
      <c r="G14" s="488" t="s">
        <v>206</v>
      </c>
      <c r="H14" s="745" t="s">
        <v>202</v>
      </c>
    </row>
    <row r="15" spans="2:9" ht="16.5" customHeight="1" outlineLevel="1">
      <c r="B15" s="541"/>
      <c r="C15" s="814"/>
      <c r="D15" s="542"/>
      <c r="E15" s="543" t="s">
        <v>195</v>
      </c>
      <c r="F15" s="544" t="s">
        <v>207</v>
      </c>
      <c r="G15" s="488" t="s">
        <v>208</v>
      </c>
      <c r="H15" s="745" t="s">
        <v>202</v>
      </c>
    </row>
    <row r="16" spans="2:9" ht="15.75" outlineLevel="1">
      <c r="B16" s="551"/>
      <c r="C16" s="816"/>
      <c r="D16" s="552"/>
      <c r="E16" s="553" t="s">
        <v>198</v>
      </c>
      <c r="F16" s="554" t="s">
        <v>209</v>
      </c>
      <c r="G16" s="488" t="s">
        <v>210</v>
      </c>
      <c r="H16" s="745" t="s">
        <v>210</v>
      </c>
    </row>
    <row r="17" spans="2:8" ht="15.75" outlineLevel="1">
      <c r="B17" s="541"/>
      <c r="C17" s="814"/>
      <c r="D17" s="542"/>
      <c r="E17" s="543" t="s">
        <v>211</v>
      </c>
      <c r="F17" s="544" t="s">
        <v>212</v>
      </c>
      <c r="G17" s="488"/>
      <c r="H17" s="745"/>
    </row>
    <row r="18" spans="2:8" s="540" customFormat="1" ht="15.75" outlineLevel="1">
      <c r="B18" s="535"/>
      <c r="C18" s="536"/>
      <c r="D18" s="536">
        <v>50</v>
      </c>
      <c r="E18" s="537" t="s">
        <v>213</v>
      </c>
      <c r="F18" s="538"/>
      <c r="G18" s="546" t="s">
        <v>214</v>
      </c>
      <c r="H18" s="744" t="s">
        <v>214</v>
      </c>
    </row>
    <row r="19" spans="2:8" ht="42.75" outlineLevel="1">
      <c r="B19" s="541"/>
      <c r="C19" s="814"/>
      <c r="D19" s="542"/>
      <c r="E19" s="543" t="s">
        <v>190</v>
      </c>
      <c r="F19" s="544" t="s">
        <v>215</v>
      </c>
      <c r="G19" s="488" t="s">
        <v>216</v>
      </c>
      <c r="H19" s="745" t="s">
        <v>214</v>
      </c>
    </row>
    <row r="20" spans="2:8" ht="15.75" outlineLevel="1">
      <c r="B20" s="541"/>
      <c r="C20" s="814"/>
      <c r="D20" s="542"/>
      <c r="E20" s="543" t="s">
        <v>192</v>
      </c>
      <c r="F20" s="544" t="s">
        <v>217</v>
      </c>
      <c r="G20" s="488" t="s">
        <v>218</v>
      </c>
      <c r="H20" s="745" t="s">
        <v>214</v>
      </c>
    </row>
    <row r="21" spans="2:8" s="540" customFormat="1" ht="15.75" outlineLevel="1">
      <c r="B21" s="535"/>
      <c r="C21" s="536"/>
      <c r="D21" s="536">
        <v>70</v>
      </c>
      <c r="E21" s="555" t="s">
        <v>219</v>
      </c>
      <c r="F21" s="556"/>
      <c r="G21" s="546" t="s">
        <v>220</v>
      </c>
      <c r="H21" s="746"/>
    </row>
    <row r="22" spans="2:8" ht="15.75" outlineLevel="1">
      <c r="B22" s="541"/>
      <c r="C22" s="814"/>
      <c r="D22" s="542"/>
      <c r="E22" s="543" t="s">
        <v>190</v>
      </c>
      <c r="F22" s="544" t="s">
        <v>221</v>
      </c>
      <c r="G22" s="488" t="s">
        <v>222</v>
      </c>
      <c r="H22" s="488" t="s">
        <v>222</v>
      </c>
    </row>
    <row r="23" spans="2:8" ht="15.75" outlineLevel="1">
      <c r="B23" s="541"/>
      <c r="C23" s="814"/>
      <c r="D23" s="542"/>
      <c r="E23" s="543" t="s">
        <v>192</v>
      </c>
      <c r="F23" s="544" t="s">
        <v>223</v>
      </c>
      <c r="G23" s="488" t="s">
        <v>220</v>
      </c>
      <c r="H23" s="745" t="s">
        <v>224</v>
      </c>
    </row>
    <row r="24" spans="2:8" ht="15.75" outlineLevel="1">
      <c r="B24" s="541"/>
      <c r="C24" s="814"/>
      <c r="D24" s="542"/>
      <c r="E24" s="543" t="s">
        <v>195</v>
      </c>
      <c r="F24" s="544" t="s">
        <v>225</v>
      </c>
      <c r="G24" s="488" t="s">
        <v>220</v>
      </c>
      <c r="H24" s="745" t="s">
        <v>226</v>
      </c>
    </row>
    <row r="25" spans="2:8" ht="15.75" outlineLevel="1">
      <c r="B25" s="551"/>
      <c r="C25" s="816"/>
      <c r="D25" s="552"/>
      <c r="E25" s="557" t="s">
        <v>198</v>
      </c>
      <c r="F25" s="554" t="s">
        <v>227</v>
      </c>
      <c r="G25" s="488" t="s">
        <v>228</v>
      </c>
      <c r="H25" s="745" t="s">
        <v>228</v>
      </c>
    </row>
    <row r="26" spans="2:8" ht="15.75" outlineLevel="1">
      <c r="B26" s="551"/>
      <c r="C26" s="816"/>
      <c r="D26" s="552"/>
      <c r="E26" s="557" t="s">
        <v>211</v>
      </c>
      <c r="F26" s="716" t="s">
        <v>229</v>
      </c>
      <c r="G26" s="490" t="s">
        <v>230</v>
      </c>
      <c r="H26" s="745" t="s">
        <v>231</v>
      </c>
    </row>
    <row r="27" spans="2:8" ht="15.75" outlineLevel="1">
      <c r="B27" s="551"/>
      <c r="C27" s="816"/>
      <c r="D27" s="552"/>
      <c r="E27" s="557" t="s">
        <v>232</v>
      </c>
      <c r="F27" s="543" t="s">
        <v>233</v>
      </c>
      <c r="G27" s="490" t="s">
        <v>230</v>
      </c>
      <c r="H27" s="745" t="s">
        <v>234</v>
      </c>
    </row>
    <row r="28" spans="2:8" ht="18">
      <c r="B28" s="558" t="s">
        <v>235</v>
      </c>
      <c r="C28" s="560"/>
      <c r="D28" s="559" t="s">
        <v>236</v>
      </c>
      <c r="E28" s="560"/>
      <c r="F28" s="561"/>
      <c r="G28" s="562" t="s">
        <v>237</v>
      </c>
      <c r="H28" s="747" t="s">
        <v>237</v>
      </c>
    </row>
    <row r="29" spans="2:8" s="540" customFormat="1" ht="15.75" outlineLevel="1">
      <c r="B29" s="535"/>
      <c r="C29" s="536"/>
      <c r="D29" s="536">
        <v>40</v>
      </c>
      <c r="E29" s="555" t="s">
        <v>238</v>
      </c>
      <c r="F29" s="556"/>
      <c r="G29" s="706" t="s">
        <v>239</v>
      </c>
      <c r="H29" s="745"/>
    </row>
    <row r="30" spans="2:8" s="540" customFormat="1" ht="15.75" outlineLevel="1">
      <c r="B30" s="535"/>
      <c r="C30" s="536"/>
      <c r="D30" s="536"/>
      <c r="E30" s="564">
        <v>1</v>
      </c>
      <c r="F30" s="565" t="s">
        <v>240</v>
      </c>
      <c r="G30" s="563" t="s">
        <v>241</v>
      </c>
      <c r="H30" s="745" t="s">
        <v>242</v>
      </c>
    </row>
    <row r="31" spans="2:8" s="540" customFormat="1" ht="15.75" outlineLevel="1">
      <c r="B31" s="535"/>
      <c r="C31" s="536"/>
      <c r="D31" s="536"/>
      <c r="E31" s="564">
        <v>2</v>
      </c>
      <c r="F31" s="565" t="s">
        <v>243</v>
      </c>
      <c r="G31" s="563" t="s">
        <v>244</v>
      </c>
      <c r="H31" s="745" t="s">
        <v>242</v>
      </c>
    </row>
    <row r="32" spans="2:8" s="540" customFormat="1" ht="15.75" outlineLevel="1">
      <c r="B32" s="535"/>
      <c r="C32" s="536"/>
      <c r="D32" s="536"/>
      <c r="E32" s="564">
        <v>3</v>
      </c>
      <c r="F32" s="565" t="s">
        <v>245</v>
      </c>
      <c r="G32" s="563" t="s">
        <v>246</v>
      </c>
      <c r="H32" s="745" t="s">
        <v>242</v>
      </c>
    </row>
    <row r="33" spans="2:8" s="540" customFormat="1" ht="15.75" outlineLevel="1">
      <c r="B33" s="535"/>
      <c r="C33" s="536"/>
      <c r="D33" s="536"/>
      <c r="E33" s="564">
        <v>4</v>
      </c>
      <c r="F33" s="565" t="s">
        <v>247</v>
      </c>
      <c r="G33" s="563" t="s">
        <v>237</v>
      </c>
      <c r="H33" s="745" t="s">
        <v>242</v>
      </c>
    </row>
    <row r="34" spans="2:8" s="540" customFormat="1" ht="15.75" outlineLevel="1">
      <c r="B34" s="535"/>
      <c r="C34" s="536"/>
      <c r="D34" s="536"/>
      <c r="E34" s="564">
        <v>5</v>
      </c>
      <c r="F34" s="565" t="s">
        <v>248</v>
      </c>
      <c r="G34" s="563" t="s">
        <v>249</v>
      </c>
      <c r="H34" s="745" t="s">
        <v>242</v>
      </c>
    </row>
    <row r="35" spans="2:8" ht="15.75" outlineLevel="1">
      <c r="B35" s="541"/>
      <c r="C35" s="814"/>
      <c r="D35" s="542"/>
      <c r="E35" s="543" t="s">
        <v>232</v>
      </c>
      <c r="F35" s="544" t="s">
        <v>250</v>
      </c>
      <c r="G35" s="563" t="s">
        <v>251</v>
      </c>
      <c r="H35" s="745" t="s">
        <v>242</v>
      </c>
    </row>
    <row r="36" spans="2:8" s="540" customFormat="1" ht="15.75" outlineLevel="1" collapsed="1">
      <c r="B36" s="535"/>
      <c r="C36" s="536"/>
      <c r="D36" s="536">
        <v>50</v>
      </c>
      <c r="E36" s="555" t="s">
        <v>252</v>
      </c>
      <c r="F36" s="556"/>
      <c r="G36" s="706" t="s">
        <v>253</v>
      </c>
      <c r="H36" s="745" t="s">
        <v>254</v>
      </c>
    </row>
    <row r="37" spans="2:8" ht="15.75" outlineLevel="1">
      <c r="B37" s="541"/>
      <c r="C37" s="814"/>
      <c r="D37" s="542"/>
      <c r="E37" s="543" t="s">
        <v>190</v>
      </c>
      <c r="F37" s="544" t="s">
        <v>255</v>
      </c>
      <c r="G37" s="563" t="s">
        <v>256</v>
      </c>
      <c r="H37" s="745"/>
    </row>
    <row r="38" spans="2:8" ht="15.75" outlineLevel="1">
      <c r="B38" s="541"/>
      <c r="C38" s="814"/>
      <c r="D38" s="542"/>
      <c r="E38" s="543" t="s">
        <v>192</v>
      </c>
      <c r="F38" s="544" t="s">
        <v>257</v>
      </c>
      <c r="G38" s="563" t="s">
        <v>258</v>
      </c>
      <c r="H38" s="745" t="s">
        <v>259</v>
      </c>
    </row>
    <row r="39" spans="2:8" ht="18.75" thickBot="1">
      <c r="B39" s="558" t="s">
        <v>260</v>
      </c>
      <c r="C39" s="560"/>
      <c r="D39" s="560" t="s">
        <v>261</v>
      </c>
      <c r="E39" s="560"/>
      <c r="F39" s="561"/>
      <c r="G39" s="562" t="s">
        <v>262</v>
      </c>
      <c r="H39" s="748"/>
    </row>
    <row r="40" spans="2:8" s="540" customFormat="1" ht="16.5" outlineLevel="1" thickBot="1">
      <c r="B40" s="566"/>
      <c r="C40" s="567"/>
      <c r="D40" s="567">
        <v>10</v>
      </c>
      <c r="E40" s="568" t="s">
        <v>263</v>
      </c>
      <c r="F40" s="569"/>
      <c r="G40" s="707" t="s">
        <v>264</v>
      </c>
      <c r="H40" s="750"/>
    </row>
    <row r="41" spans="2:8" ht="16.5" outlineLevel="1" thickBot="1">
      <c r="B41" s="571"/>
      <c r="C41" s="817"/>
      <c r="D41" s="572"/>
      <c r="E41" s="573" t="s">
        <v>190</v>
      </c>
      <c r="F41" s="583" t="s">
        <v>265</v>
      </c>
      <c r="G41" s="617" t="s">
        <v>266</v>
      </c>
      <c r="H41" s="750" t="s">
        <v>267</v>
      </c>
    </row>
    <row r="42" spans="2:8" ht="16.5" outlineLevel="1" thickBot="1">
      <c r="B42" s="574"/>
      <c r="C42" s="818"/>
      <c r="D42" s="575"/>
      <c r="E42" s="576" t="s">
        <v>192</v>
      </c>
      <c r="F42" s="577" t="s">
        <v>268</v>
      </c>
      <c r="G42" s="578" t="s">
        <v>269</v>
      </c>
      <c r="H42" s="751" t="s">
        <v>270</v>
      </c>
    </row>
    <row r="43" spans="2:8" ht="16.5" customHeight="1" outlineLevel="1" thickBot="1">
      <c r="B43" s="571"/>
      <c r="C43" s="817"/>
      <c r="D43" s="572"/>
      <c r="E43" s="573" t="s">
        <v>195</v>
      </c>
      <c r="F43" s="583" t="s">
        <v>271</v>
      </c>
      <c r="G43" s="617" t="s">
        <v>272</v>
      </c>
      <c r="H43" s="750" t="s">
        <v>273</v>
      </c>
    </row>
    <row r="44" spans="2:8" ht="15.75" outlineLevel="1">
      <c r="B44" s="551"/>
      <c r="C44" s="816"/>
      <c r="D44" s="552"/>
      <c r="E44" s="557" t="s">
        <v>198</v>
      </c>
      <c r="F44" s="554" t="s">
        <v>274</v>
      </c>
      <c r="G44" s="490" t="s">
        <v>275</v>
      </c>
      <c r="H44" s="752" t="s">
        <v>267</v>
      </c>
    </row>
    <row r="45" spans="2:8" ht="15.75" outlineLevel="1">
      <c r="B45" s="541"/>
      <c r="C45" s="814"/>
      <c r="D45" s="542"/>
      <c r="E45" s="543" t="s">
        <v>211</v>
      </c>
      <c r="F45" s="544" t="s">
        <v>276</v>
      </c>
      <c r="G45" s="488" t="s">
        <v>277</v>
      </c>
      <c r="H45" s="745"/>
    </row>
    <row r="46" spans="2:8" ht="15.75" outlineLevel="1">
      <c r="B46" s="541"/>
      <c r="C46" s="814"/>
      <c r="D46" s="542"/>
      <c r="E46" s="543" t="s">
        <v>232</v>
      </c>
      <c r="F46" s="544" t="s">
        <v>278</v>
      </c>
      <c r="G46" s="488" t="s">
        <v>279</v>
      </c>
      <c r="H46" s="745" t="s">
        <v>280</v>
      </c>
    </row>
    <row r="47" spans="2:8" s="540" customFormat="1" ht="15.75" customHeight="1" outlineLevel="1" thickBot="1">
      <c r="B47" s="579"/>
      <c r="C47" s="580"/>
      <c r="D47" s="580">
        <v>20</v>
      </c>
      <c r="E47" s="581" t="s">
        <v>281</v>
      </c>
      <c r="F47" s="582"/>
      <c r="G47" s="708" t="s">
        <v>282</v>
      </c>
      <c r="H47" s="753"/>
    </row>
    <row r="48" spans="2:8" ht="16.5" outlineLevel="1" thickBot="1">
      <c r="B48" s="571"/>
      <c r="C48" s="817"/>
      <c r="D48" s="572"/>
      <c r="E48" s="573" t="s">
        <v>190</v>
      </c>
      <c r="F48" s="583" t="s">
        <v>283</v>
      </c>
      <c r="G48" s="584" t="s">
        <v>284</v>
      </c>
      <c r="H48" s="750" t="s">
        <v>285</v>
      </c>
    </row>
    <row r="49" spans="2:8" ht="15.75" outlineLevel="1">
      <c r="B49" s="551"/>
      <c r="C49" s="816"/>
      <c r="D49" s="552"/>
      <c r="E49" s="557" t="s">
        <v>192</v>
      </c>
      <c r="F49" s="554" t="s">
        <v>286</v>
      </c>
      <c r="G49" s="585" t="s">
        <v>287</v>
      </c>
      <c r="H49" s="752"/>
    </row>
    <row r="50" spans="2:8" ht="15.75" outlineLevel="1">
      <c r="B50" s="541"/>
      <c r="C50" s="814"/>
      <c r="D50" s="542"/>
      <c r="E50" s="543" t="s">
        <v>195</v>
      </c>
      <c r="F50" s="544" t="s">
        <v>288</v>
      </c>
      <c r="G50" s="545" t="s">
        <v>289</v>
      </c>
      <c r="H50" s="745" t="s">
        <v>290</v>
      </c>
    </row>
    <row r="51" spans="2:8" s="540" customFormat="1" ht="15.75" outlineLevel="1">
      <c r="B51" s="586"/>
      <c r="C51" s="587"/>
      <c r="D51" s="587">
        <v>25</v>
      </c>
      <c r="E51" s="537" t="s">
        <v>291</v>
      </c>
      <c r="F51" s="538"/>
      <c r="G51" s="546" t="s">
        <v>292</v>
      </c>
      <c r="H51" s="745"/>
    </row>
    <row r="52" spans="2:8" ht="15.75" outlineLevel="1">
      <c r="B52" s="541"/>
      <c r="C52" s="814"/>
      <c r="D52" s="542"/>
      <c r="E52" s="543" t="s">
        <v>190</v>
      </c>
      <c r="F52" s="544" t="s">
        <v>293</v>
      </c>
      <c r="G52" s="488" t="s">
        <v>294</v>
      </c>
      <c r="H52" s="745"/>
    </row>
    <row r="53" spans="2:8" ht="15.75" outlineLevel="1">
      <c r="B53" s="541"/>
      <c r="C53" s="814"/>
      <c r="D53" s="542"/>
      <c r="E53" s="543" t="s">
        <v>192</v>
      </c>
      <c r="F53" s="544" t="s">
        <v>295</v>
      </c>
      <c r="G53" s="488" t="s">
        <v>296</v>
      </c>
      <c r="H53" s="745"/>
    </row>
    <row r="54" spans="2:8" s="540" customFormat="1" ht="15.75" outlineLevel="1">
      <c r="B54" s="586"/>
      <c r="C54" s="587"/>
      <c r="D54" s="587">
        <v>30</v>
      </c>
      <c r="E54" s="537" t="s">
        <v>297</v>
      </c>
      <c r="F54" s="538"/>
      <c r="G54" s="546" t="s">
        <v>298</v>
      </c>
      <c r="H54" s="745"/>
    </row>
    <row r="55" spans="2:8" ht="15.75" outlineLevel="1">
      <c r="B55" s="541"/>
      <c r="C55" s="814"/>
      <c r="D55" s="542"/>
      <c r="E55" s="543" t="s">
        <v>190</v>
      </c>
      <c r="F55" s="544" t="s">
        <v>299</v>
      </c>
      <c r="G55" s="488" t="s">
        <v>300</v>
      </c>
      <c r="H55" s="745" t="s">
        <v>301</v>
      </c>
    </row>
    <row r="56" spans="2:8" ht="15.75" outlineLevel="1">
      <c r="B56" s="541"/>
      <c r="C56" s="814"/>
      <c r="D56" s="542"/>
      <c r="E56" s="543" t="s">
        <v>192</v>
      </c>
      <c r="F56" s="544" t="s">
        <v>302</v>
      </c>
      <c r="G56" s="488" t="s">
        <v>303</v>
      </c>
      <c r="H56" s="745" t="s">
        <v>301</v>
      </c>
    </row>
    <row r="57" spans="2:8" ht="16.5" outlineLevel="1" thickBot="1">
      <c r="B57" s="547"/>
      <c r="C57" s="815"/>
      <c r="D57" s="548"/>
      <c r="E57" s="589" t="s">
        <v>195</v>
      </c>
      <c r="F57" s="550" t="s">
        <v>304</v>
      </c>
      <c r="G57" s="489" t="s">
        <v>305</v>
      </c>
      <c r="H57" s="753"/>
    </row>
    <row r="58" spans="2:8" ht="16.5" outlineLevel="1" thickBot="1">
      <c r="B58" s="590"/>
      <c r="C58" s="819"/>
      <c r="D58" s="591"/>
      <c r="E58" s="592" t="s">
        <v>198</v>
      </c>
      <c r="F58" s="593" t="s">
        <v>306</v>
      </c>
      <c r="G58" s="594" t="s">
        <v>307</v>
      </c>
      <c r="H58" s="754" t="s">
        <v>308</v>
      </c>
    </row>
    <row r="59" spans="2:8" ht="15.75" outlineLevel="1">
      <c r="B59" s="551"/>
      <c r="C59" s="816"/>
      <c r="D59" s="552"/>
      <c r="E59" s="557" t="s">
        <v>211</v>
      </c>
      <c r="F59" s="554" t="s">
        <v>309</v>
      </c>
      <c r="G59" s="490" t="s">
        <v>310</v>
      </c>
      <c r="H59" s="752"/>
    </row>
    <row r="60" spans="2:8" s="540" customFormat="1" ht="15.75" outlineLevel="1">
      <c r="B60" s="586"/>
      <c r="C60" s="587"/>
      <c r="D60" s="587">
        <v>35</v>
      </c>
      <c r="E60" s="537" t="s">
        <v>311</v>
      </c>
      <c r="F60" s="538"/>
      <c r="G60" s="546" t="s">
        <v>312</v>
      </c>
      <c r="H60" s="745"/>
    </row>
    <row r="61" spans="2:8" ht="15.75" outlineLevel="1">
      <c r="B61" s="541"/>
      <c r="C61" s="814"/>
      <c r="D61" s="542"/>
      <c r="E61" s="543" t="s">
        <v>190</v>
      </c>
      <c r="F61" s="544" t="s">
        <v>313</v>
      </c>
      <c r="G61" s="488" t="s">
        <v>312</v>
      </c>
      <c r="H61" s="745"/>
    </row>
    <row r="62" spans="2:8" ht="15.75" outlineLevel="1">
      <c r="B62" s="541"/>
      <c r="C62" s="814"/>
      <c r="D62" s="542"/>
      <c r="E62" s="543" t="s">
        <v>192</v>
      </c>
      <c r="F62" s="544" t="s">
        <v>314</v>
      </c>
      <c r="G62" s="488" t="s">
        <v>315</v>
      </c>
      <c r="H62" s="745"/>
    </row>
    <row r="63" spans="2:8" ht="15.75" outlineLevel="1">
      <c r="B63" s="541"/>
      <c r="C63" s="814"/>
      <c r="D63" s="542"/>
      <c r="E63" s="543" t="s">
        <v>195</v>
      </c>
      <c r="F63" s="544" t="s">
        <v>316</v>
      </c>
      <c r="G63" s="488" t="s">
        <v>317</v>
      </c>
      <c r="H63" s="746"/>
    </row>
    <row r="64" spans="2:8" ht="15.75" outlineLevel="1">
      <c r="B64" s="541"/>
      <c r="C64" s="814"/>
      <c r="D64" s="542"/>
      <c r="E64" s="543" t="s">
        <v>198</v>
      </c>
      <c r="F64" s="544" t="s">
        <v>318</v>
      </c>
      <c r="G64" s="488" t="s">
        <v>319</v>
      </c>
      <c r="H64" s="746"/>
    </row>
    <row r="65" spans="2:8" s="540" customFormat="1" ht="15.75" outlineLevel="1">
      <c r="B65" s="535"/>
      <c r="C65" s="536"/>
      <c r="D65" s="536">
        <v>40</v>
      </c>
      <c r="E65" s="555" t="s">
        <v>320</v>
      </c>
      <c r="F65" s="538"/>
      <c r="G65" s="546" t="s">
        <v>321</v>
      </c>
      <c r="H65" s="745"/>
    </row>
    <row r="66" spans="2:8" s="540" customFormat="1" ht="15.75" outlineLevel="1">
      <c r="B66" s="535"/>
      <c r="C66" s="536"/>
      <c r="D66" s="536"/>
      <c r="E66" s="543" t="s">
        <v>190</v>
      </c>
      <c r="F66" s="565" t="s">
        <v>322</v>
      </c>
      <c r="G66" s="588" t="s">
        <v>323</v>
      </c>
      <c r="H66" s="745" t="s">
        <v>324</v>
      </c>
    </row>
    <row r="67" spans="2:8" s="540" customFormat="1" ht="15.75" outlineLevel="1">
      <c r="B67" s="535"/>
      <c r="C67" s="536"/>
      <c r="D67" s="536"/>
      <c r="E67" s="543" t="s">
        <v>192</v>
      </c>
      <c r="F67" s="565" t="s">
        <v>325</v>
      </c>
      <c r="G67" s="588" t="s">
        <v>326</v>
      </c>
      <c r="H67" s="745" t="s">
        <v>324</v>
      </c>
    </row>
    <row r="68" spans="2:8" s="540" customFormat="1" ht="15.75" outlineLevel="1">
      <c r="B68" s="535"/>
      <c r="C68" s="536"/>
      <c r="D68" s="536"/>
      <c r="E68" s="543" t="s">
        <v>195</v>
      </c>
      <c r="F68" s="565" t="s">
        <v>327</v>
      </c>
      <c r="G68" s="588" t="s">
        <v>328</v>
      </c>
      <c r="H68" s="745" t="s">
        <v>324</v>
      </c>
    </row>
    <row r="69" spans="2:8" s="540" customFormat="1" ht="15.75" outlineLevel="1">
      <c r="B69" s="535"/>
      <c r="C69" s="536"/>
      <c r="D69" s="536"/>
      <c r="E69" s="543" t="s">
        <v>198</v>
      </c>
      <c r="F69" s="565" t="s">
        <v>329</v>
      </c>
      <c r="G69" s="588" t="s">
        <v>330</v>
      </c>
      <c r="H69" s="745"/>
    </row>
    <row r="70" spans="2:8" s="540" customFormat="1" ht="15.75" outlineLevel="1">
      <c r="B70" s="535"/>
      <c r="C70" s="536"/>
      <c r="D70" s="536"/>
      <c r="E70" s="543" t="s">
        <v>211</v>
      </c>
      <c r="F70" s="565" t="s">
        <v>331</v>
      </c>
      <c r="G70" s="588" t="s">
        <v>332</v>
      </c>
      <c r="H70" s="745" t="s">
        <v>333</v>
      </c>
    </row>
    <row r="71" spans="2:8" s="540" customFormat="1" ht="16.5" outlineLevel="1" thickBot="1">
      <c r="B71" s="566"/>
      <c r="C71" s="567"/>
      <c r="D71" s="567"/>
      <c r="E71" s="589" t="s">
        <v>232</v>
      </c>
      <c r="F71" s="550" t="s">
        <v>334</v>
      </c>
      <c r="G71" s="570" t="s">
        <v>335</v>
      </c>
      <c r="H71" s="753"/>
    </row>
    <row r="72" spans="2:8" s="540" customFormat="1" ht="16.5" outlineLevel="1" thickBot="1">
      <c r="B72" s="709"/>
      <c r="C72" s="710"/>
      <c r="D72" s="710"/>
      <c r="E72" s="711" t="s">
        <v>336</v>
      </c>
      <c r="F72" s="712" t="s">
        <v>337</v>
      </c>
      <c r="G72" s="713" t="s">
        <v>338</v>
      </c>
      <c r="H72" s="755" t="s">
        <v>339</v>
      </c>
    </row>
    <row r="73" spans="2:8" s="540" customFormat="1" ht="15.75" outlineLevel="1">
      <c r="B73" s="535"/>
      <c r="C73" s="536"/>
      <c r="D73" s="536"/>
      <c r="E73" s="557" t="s">
        <v>340</v>
      </c>
      <c r="F73" s="554" t="s">
        <v>341</v>
      </c>
      <c r="G73" s="601" t="s">
        <v>338</v>
      </c>
      <c r="H73" s="752"/>
    </row>
    <row r="74" spans="2:8" ht="15.75" outlineLevel="1">
      <c r="B74" s="541"/>
      <c r="C74" s="814"/>
      <c r="D74" s="542"/>
      <c r="E74" s="543" t="s">
        <v>342</v>
      </c>
      <c r="F74" s="544" t="s">
        <v>343</v>
      </c>
      <c r="G74" s="488" t="s">
        <v>344</v>
      </c>
      <c r="H74" s="745" t="s">
        <v>345</v>
      </c>
    </row>
    <row r="75" spans="2:8" s="540" customFormat="1" ht="15.75" outlineLevel="1">
      <c r="B75" s="535"/>
      <c r="C75" s="536"/>
      <c r="D75" s="536">
        <v>50</v>
      </c>
      <c r="E75" s="555" t="s">
        <v>346</v>
      </c>
      <c r="F75" s="538"/>
      <c r="G75" s="546" t="s">
        <v>347</v>
      </c>
      <c r="H75" s="745"/>
    </row>
    <row r="76" spans="2:8" ht="16.5" outlineLevel="1" thickBot="1">
      <c r="B76" s="547"/>
      <c r="C76" s="815"/>
      <c r="D76" s="548"/>
      <c r="E76" s="589" t="s">
        <v>190</v>
      </c>
      <c r="F76" s="550" t="s">
        <v>348</v>
      </c>
      <c r="G76" s="489" t="s">
        <v>349</v>
      </c>
      <c r="H76" s="753"/>
    </row>
    <row r="77" spans="2:8" ht="16.5" outlineLevel="1" thickBot="1">
      <c r="B77" s="595"/>
      <c r="C77" s="820"/>
      <c r="D77" s="596"/>
      <c r="E77" s="597" t="s">
        <v>192</v>
      </c>
      <c r="F77" s="593" t="s">
        <v>350</v>
      </c>
      <c r="G77" s="594" t="s">
        <v>351</v>
      </c>
      <c r="H77" s="754" t="s">
        <v>352</v>
      </c>
    </row>
    <row r="78" spans="2:8" ht="15.75" outlineLevel="1">
      <c r="B78" s="551"/>
      <c r="C78" s="816"/>
      <c r="D78" s="552"/>
      <c r="E78" s="557" t="s">
        <v>195</v>
      </c>
      <c r="F78" s="554" t="s">
        <v>353</v>
      </c>
      <c r="G78" s="490" t="s">
        <v>354</v>
      </c>
      <c r="H78" s="752" t="s">
        <v>355</v>
      </c>
    </row>
    <row r="79" spans="2:8" ht="15.75" outlineLevel="1">
      <c r="B79" s="541"/>
      <c r="C79" s="814"/>
      <c r="D79" s="542"/>
      <c r="E79" s="543" t="s">
        <v>198</v>
      </c>
      <c r="F79" s="544" t="s">
        <v>356</v>
      </c>
      <c r="G79" s="488" t="s">
        <v>357</v>
      </c>
      <c r="H79" s="745" t="s">
        <v>355</v>
      </c>
    </row>
    <row r="80" spans="2:8" s="540" customFormat="1" ht="15.75" outlineLevel="1">
      <c r="B80" s="586"/>
      <c r="C80" s="587"/>
      <c r="D80" s="587">
        <v>70</v>
      </c>
      <c r="E80" s="537" t="s">
        <v>358</v>
      </c>
      <c r="F80" s="538"/>
      <c r="G80" s="546" t="s">
        <v>359</v>
      </c>
      <c r="H80" s="745"/>
    </row>
    <row r="81" spans="2:8" ht="15.75" outlineLevel="1">
      <c r="B81" s="541"/>
      <c r="C81" s="814"/>
      <c r="D81" s="542"/>
      <c r="E81" s="543" t="s">
        <v>190</v>
      </c>
      <c r="F81" s="544" t="s">
        <v>360</v>
      </c>
      <c r="G81" s="488" t="s">
        <v>361</v>
      </c>
      <c r="H81" s="745" t="s">
        <v>362</v>
      </c>
    </row>
    <row r="82" spans="2:8" ht="15.75" outlineLevel="1">
      <c r="B82" s="541"/>
      <c r="C82" s="814"/>
      <c r="D82" s="542"/>
      <c r="E82" s="543" t="s">
        <v>192</v>
      </c>
      <c r="F82" s="544" t="s">
        <v>363</v>
      </c>
      <c r="G82" s="488" t="s">
        <v>364</v>
      </c>
      <c r="H82" s="745"/>
    </row>
    <row r="83" spans="2:8" ht="18">
      <c r="B83" s="558" t="s">
        <v>365</v>
      </c>
      <c r="C83" s="560"/>
      <c r="D83" s="560" t="s">
        <v>366</v>
      </c>
      <c r="E83" s="560"/>
      <c r="F83" s="561"/>
      <c r="G83" s="562" t="s">
        <v>367</v>
      </c>
      <c r="H83" s="748"/>
    </row>
    <row r="84" spans="2:8" s="540" customFormat="1" ht="15.75" outlineLevel="1">
      <c r="B84" s="535"/>
      <c r="C84" s="536"/>
      <c r="D84" s="536">
        <v>40</v>
      </c>
      <c r="E84" s="537" t="s">
        <v>368</v>
      </c>
      <c r="F84" s="538"/>
      <c r="G84" s="546" t="s">
        <v>369</v>
      </c>
      <c r="H84" s="745" t="s">
        <v>370</v>
      </c>
    </row>
    <row r="85" spans="2:8" s="540" customFormat="1" ht="15.75" outlineLevel="1">
      <c r="B85" s="535"/>
      <c r="C85" s="536"/>
      <c r="D85" s="536">
        <v>50</v>
      </c>
      <c r="E85" s="537" t="s">
        <v>371</v>
      </c>
      <c r="F85" s="538"/>
      <c r="G85" s="546" t="s">
        <v>372</v>
      </c>
      <c r="H85" s="745" t="s">
        <v>370</v>
      </c>
    </row>
    <row r="86" spans="2:8" ht="20.25" customHeight="1">
      <c r="B86" s="598" t="s">
        <v>373</v>
      </c>
      <c r="C86" s="599"/>
      <c r="D86" s="599" t="s">
        <v>374</v>
      </c>
      <c r="E86" s="599"/>
      <c r="F86" s="600"/>
      <c r="G86" s="515" t="s">
        <v>375</v>
      </c>
      <c r="H86" s="748"/>
    </row>
    <row r="87" spans="2:8" s="540" customFormat="1" ht="15.75" outlineLevel="1">
      <c r="B87" s="535"/>
      <c r="C87" s="536"/>
      <c r="D87" s="536">
        <v>10</v>
      </c>
      <c r="E87" s="555" t="s">
        <v>376</v>
      </c>
      <c r="F87" s="556"/>
      <c r="G87" s="714" t="s">
        <v>377</v>
      </c>
      <c r="H87" s="746"/>
    </row>
    <row r="88" spans="2:8" ht="15.75" outlineLevel="1">
      <c r="B88" s="547"/>
      <c r="C88" s="815"/>
      <c r="D88" s="548"/>
      <c r="E88" s="589" t="s">
        <v>190</v>
      </c>
      <c r="F88" s="550" t="s">
        <v>378</v>
      </c>
      <c r="G88" s="588" t="s">
        <v>377</v>
      </c>
      <c r="H88" s="749"/>
    </row>
    <row r="89" spans="2:8" ht="15.75" outlineLevel="1">
      <c r="B89" s="541"/>
      <c r="C89" s="814"/>
      <c r="D89" s="542"/>
      <c r="E89" s="543" t="s">
        <v>192</v>
      </c>
      <c r="F89" s="544" t="s">
        <v>379</v>
      </c>
      <c r="G89" s="488" t="s">
        <v>380</v>
      </c>
      <c r="H89" s="745" t="s">
        <v>381</v>
      </c>
    </row>
    <row r="90" spans="2:8" ht="15.75" outlineLevel="1">
      <c r="B90" s="541"/>
      <c r="C90" s="814"/>
      <c r="D90" s="542"/>
      <c r="E90" s="543" t="s">
        <v>195</v>
      </c>
      <c r="F90" s="544" t="s">
        <v>382</v>
      </c>
      <c r="G90" s="488" t="s">
        <v>383</v>
      </c>
      <c r="H90" s="745" t="s">
        <v>384</v>
      </c>
    </row>
    <row r="91" spans="2:8" ht="15.75" outlineLevel="1">
      <c r="B91" s="541"/>
      <c r="C91" s="814"/>
      <c r="D91" s="542"/>
      <c r="E91" s="543" t="s">
        <v>198</v>
      </c>
      <c r="F91" s="544" t="s">
        <v>385</v>
      </c>
      <c r="G91" s="488" t="s">
        <v>377</v>
      </c>
      <c r="H91" s="745" t="s">
        <v>386</v>
      </c>
    </row>
    <row r="92" spans="2:8" s="540" customFormat="1" ht="15.75" outlineLevel="1">
      <c r="B92" s="535"/>
      <c r="C92" s="536"/>
      <c r="D92" s="587">
        <v>20</v>
      </c>
      <c r="E92" s="537" t="s">
        <v>387</v>
      </c>
      <c r="F92" s="538"/>
      <c r="G92" s="546" t="s">
        <v>388</v>
      </c>
      <c r="H92" s="745"/>
    </row>
    <row r="93" spans="2:8" ht="15.75" outlineLevel="1">
      <c r="B93" s="547"/>
      <c r="C93" s="815"/>
      <c r="D93" s="548"/>
      <c r="E93" s="589" t="s">
        <v>190</v>
      </c>
      <c r="F93" s="550" t="s">
        <v>389</v>
      </c>
      <c r="G93" s="489" t="s">
        <v>390</v>
      </c>
      <c r="H93" s="745" t="s">
        <v>391</v>
      </c>
    </row>
    <row r="94" spans="2:8" ht="15.75" outlineLevel="1">
      <c r="B94" s="547"/>
      <c r="C94" s="815"/>
      <c r="D94" s="548"/>
      <c r="E94" s="589" t="s">
        <v>192</v>
      </c>
      <c r="F94" s="550" t="s">
        <v>392</v>
      </c>
      <c r="G94" s="489" t="s">
        <v>393</v>
      </c>
      <c r="H94" s="745" t="s">
        <v>391</v>
      </c>
    </row>
    <row r="95" spans="2:8" ht="15.75" outlineLevel="1">
      <c r="B95" s="547"/>
      <c r="C95" s="815"/>
      <c r="D95" s="548"/>
      <c r="E95" s="589" t="s">
        <v>195</v>
      </c>
      <c r="F95" s="550" t="s">
        <v>394</v>
      </c>
      <c r="G95" s="489" t="s">
        <v>395</v>
      </c>
      <c r="H95" s="745" t="s">
        <v>396</v>
      </c>
    </row>
    <row r="96" spans="2:8" ht="15.75" outlineLevel="1">
      <c r="B96" s="541"/>
      <c r="C96" s="814"/>
      <c r="D96" s="542"/>
      <c r="E96" s="543" t="s">
        <v>198</v>
      </c>
      <c r="F96" s="544" t="s">
        <v>397</v>
      </c>
      <c r="G96" s="488" t="s">
        <v>388</v>
      </c>
      <c r="H96" s="745" t="s">
        <v>398</v>
      </c>
    </row>
    <row r="97" spans="2:8" s="540" customFormat="1" ht="15.75" outlineLevel="1">
      <c r="B97" s="535"/>
      <c r="C97" s="536"/>
      <c r="D97" s="587">
        <v>30</v>
      </c>
      <c r="E97" s="537" t="s">
        <v>399</v>
      </c>
      <c r="F97" s="538"/>
      <c r="G97" s="715" t="s">
        <v>400</v>
      </c>
      <c r="H97" s="752"/>
    </row>
    <row r="98" spans="2:8" ht="15.75" outlineLevel="1">
      <c r="B98" s="541"/>
      <c r="C98" s="814"/>
      <c r="D98" s="542"/>
      <c r="E98" s="543" t="s">
        <v>190</v>
      </c>
      <c r="F98" s="544" t="s">
        <v>401</v>
      </c>
      <c r="G98" s="488" t="s">
        <v>402</v>
      </c>
      <c r="H98" s="745" t="s">
        <v>403</v>
      </c>
    </row>
    <row r="99" spans="2:8" ht="15.75" outlineLevel="1">
      <c r="B99" s="541"/>
      <c r="C99" s="814"/>
      <c r="D99" s="542"/>
      <c r="E99" s="543" t="s">
        <v>192</v>
      </c>
      <c r="F99" s="544" t="s">
        <v>404</v>
      </c>
      <c r="G99" s="488" t="s">
        <v>405</v>
      </c>
      <c r="H99" s="745" t="s">
        <v>406</v>
      </c>
    </row>
    <row r="100" spans="2:8" ht="15.75" outlineLevel="1">
      <c r="B100" s="541"/>
      <c r="C100" s="814"/>
      <c r="D100" s="542"/>
      <c r="E100" s="543" t="s">
        <v>195</v>
      </c>
      <c r="F100" s="544" t="s">
        <v>407</v>
      </c>
      <c r="G100" s="488" t="s">
        <v>408</v>
      </c>
      <c r="H100" s="745" t="s">
        <v>408</v>
      </c>
    </row>
    <row r="101" spans="2:8" ht="15.75" outlineLevel="1">
      <c r="B101" s="541"/>
      <c r="C101" s="814"/>
      <c r="D101" s="542"/>
      <c r="E101" s="543" t="s">
        <v>198</v>
      </c>
      <c r="F101" s="544" t="s">
        <v>409</v>
      </c>
      <c r="G101" s="488" t="s">
        <v>410</v>
      </c>
      <c r="H101" s="745" t="s">
        <v>411</v>
      </c>
    </row>
    <row r="102" spans="2:8" s="540" customFormat="1" ht="15.75" outlineLevel="1">
      <c r="B102" s="535"/>
      <c r="C102" s="536"/>
      <c r="D102" s="536">
        <v>40</v>
      </c>
      <c r="E102" s="555" t="s">
        <v>412</v>
      </c>
      <c r="F102" s="556"/>
      <c r="G102" s="546" t="s">
        <v>413</v>
      </c>
      <c r="H102" s="746"/>
    </row>
    <row r="103" spans="2:8" ht="15.75" outlineLevel="1">
      <c r="B103" s="541"/>
      <c r="C103" s="814"/>
      <c r="D103" s="542"/>
      <c r="E103" s="543" t="s">
        <v>190</v>
      </c>
      <c r="F103" s="544" t="s">
        <v>414</v>
      </c>
      <c r="G103" s="488" t="s">
        <v>415</v>
      </c>
      <c r="H103" s="746"/>
    </row>
    <row r="104" spans="2:8" ht="15.75" outlineLevel="1">
      <c r="B104" s="541"/>
      <c r="C104" s="814"/>
      <c r="D104" s="542"/>
      <c r="E104" s="543" t="s">
        <v>192</v>
      </c>
      <c r="F104" s="544" t="s">
        <v>416</v>
      </c>
      <c r="G104" s="488" t="s">
        <v>417</v>
      </c>
      <c r="H104" s="746"/>
    </row>
    <row r="105" spans="2:8" s="540" customFormat="1" ht="15.75" outlineLevel="1">
      <c r="B105" s="535"/>
      <c r="C105" s="536"/>
      <c r="D105" s="536">
        <v>60</v>
      </c>
      <c r="E105" s="555" t="s">
        <v>418</v>
      </c>
      <c r="F105" s="556"/>
      <c r="G105" s="546" t="s">
        <v>419</v>
      </c>
      <c r="H105" s="746"/>
    </row>
    <row r="106" spans="2:8" s="540" customFormat="1" ht="15.75" outlineLevel="1">
      <c r="B106" s="535"/>
      <c r="C106" s="536"/>
      <c r="D106" s="536"/>
      <c r="E106" s="564">
        <v>1</v>
      </c>
      <c r="F106" s="565" t="s">
        <v>420</v>
      </c>
      <c r="G106" s="588" t="s">
        <v>421</v>
      </c>
      <c r="H106" s="745" t="s">
        <v>422</v>
      </c>
    </row>
    <row r="107" spans="2:8" s="540" customFormat="1" ht="15.75" outlineLevel="1">
      <c r="B107" s="535"/>
      <c r="C107" s="536"/>
      <c r="D107" s="536"/>
      <c r="E107" s="564">
        <v>2</v>
      </c>
      <c r="F107" s="565" t="s">
        <v>423</v>
      </c>
      <c r="G107" s="588" t="s">
        <v>424</v>
      </c>
      <c r="H107" s="745" t="s">
        <v>425</v>
      </c>
    </row>
    <row r="108" spans="2:8" s="540" customFormat="1" ht="15.75" outlineLevel="1">
      <c r="B108" s="535"/>
      <c r="C108" s="536"/>
      <c r="D108" s="536"/>
      <c r="E108" s="564">
        <v>3</v>
      </c>
      <c r="F108" s="565" t="s">
        <v>426</v>
      </c>
      <c r="G108" s="588" t="s">
        <v>427</v>
      </c>
      <c r="H108" s="745" t="s">
        <v>428</v>
      </c>
    </row>
    <row r="109" spans="2:8" ht="15.75" outlineLevel="1">
      <c r="B109" s="541"/>
      <c r="C109" s="814"/>
      <c r="D109" s="542"/>
      <c r="E109" s="543" t="s">
        <v>198</v>
      </c>
      <c r="F109" s="544" t="s">
        <v>429</v>
      </c>
      <c r="G109" s="488" t="s">
        <v>427</v>
      </c>
      <c r="H109" s="746"/>
    </row>
    <row r="110" spans="2:8" s="540" customFormat="1" ht="15.75" outlineLevel="1">
      <c r="B110" s="535"/>
      <c r="C110" s="536"/>
      <c r="D110" s="536">
        <v>70</v>
      </c>
      <c r="E110" s="555" t="s">
        <v>430</v>
      </c>
      <c r="F110" s="556"/>
      <c r="G110" s="546" t="s">
        <v>431</v>
      </c>
      <c r="H110" s="746"/>
    </row>
    <row r="111" spans="2:8" ht="15.75" outlineLevel="1">
      <c r="B111" s="541"/>
      <c r="C111" s="814"/>
      <c r="D111" s="542"/>
      <c r="E111" s="543" t="s">
        <v>190</v>
      </c>
      <c r="F111" s="544" t="s">
        <v>432</v>
      </c>
      <c r="G111" s="488" t="s">
        <v>433</v>
      </c>
      <c r="H111" s="746"/>
    </row>
    <row r="112" spans="2:8" ht="15.75" outlineLevel="1">
      <c r="B112" s="541"/>
      <c r="C112" s="814"/>
      <c r="D112" s="542"/>
      <c r="E112" s="543" t="s">
        <v>192</v>
      </c>
      <c r="F112" s="544" t="s">
        <v>434</v>
      </c>
      <c r="G112" s="488" t="s">
        <v>435</v>
      </c>
      <c r="H112" s="745" t="s">
        <v>436</v>
      </c>
    </row>
    <row r="113" spans="2:8" ht="15.75" outlineLevel="1">
      <c r="B113" s="541"/>
      <c r="C113" s="814"/>
      <c r="D113" s="542"/>
      <c r="E113" s="543" t="s">
        <v>195</v>
      </c>
      <c r="F113" s="544" t="s">
        <v>437</v>
      </c>
      <c r="G113" s="488" t="s">
        <v>438</v>
      </c>
      <c r="H113" s="745" t="s">
        <v>436</v>
      </c>
    </row>
    <row r="114" spans="2:8" ht="15.75" outlineLevel="1">
      <c r="B114" s="541"/>
      <c r="C114" s="814"/>
      <c r="D114" s="542"/>
      <c r="E114" s="543" t="s">
        <v>198</v>
      </c>
      <c r="F114" s="544" t="s">
        <v>439</v>
      </c>
      <c r="G114" s="488" t="s">
        <v>440</v>
      </c>
      <c r="H114" s="745" t="s">
        <v>441</v>
      </c>
    </row>
    <row r="115" spans="2:8" ht="15.75" outlineLevel="1">
      <c r="B115" s="541"/>
      <c r="C115" s="814"/>
      <c r="D115" s="542"/>
      <c r="E115" s="543" t="s">
        <v>211</v>
      </c>
      <c r="F115" s="544" t="s">
        <v>442</v>
      </c>
      <c r="G115" s="488" t="s">
        <v>443</v>
      </c>
      <c r="H115" s="745" t="s">
        <v>436</v>
      </c>
    </row>
    <row r="116" spans="2:8" ht="15.75" outlineLevel="1">
      <c r="B116" s="541"/>
      <c r="C116" s="814"/>
      <c r="D116" s="542"/>
      <c r="E116" s="543" t="s">
        <v>232</v>
      </c>
      <c r="F116" s="544" t="s">
        <v>444</v>
      </c>
      <c r="G116" s="488" t="s">
        <v>445</v>
      </c>
      <c r="H116" s="745" t="s">
        <v>419</v>
      </c>
    </row>
    <row r="117" spans="2:8" ht="15.75" outlineLevel="1">
      <c r="B117" s="541"/>
      <c r="C117" s="814"/>
      <c r="D117" s="542"/>
      <c r="E117" s="543" t="s">
        <v>336</v>
      </c>
      <c r="F117" s="544" t="s">
        <v>446</v>
      </c>
      <c r="G117" s="488" t="s">
        <v>447</v>
      </c>
      <c r="H117" s="745" t="s">
        <v>447</v>
      </c>
    </row>
    <row r="118" spans="2:8" ht="21" customHeight="1">
      <c r="B118" s="558" t="s">
        <v>448</v>
      </c>
      <c r="C118" s="560"/>
      <c r="D118" s="560" t="s">
        <v>449</v>
      </c>
      <c r="E118" s="560"/>
      <c r="F118" s="561"/>
      <c r="G118" s="562" t="s">
        <v>450</v>
      </c>
      <c r="H118" s="748"/>
    </row>
    <row r="119" spans="2:8" s="540" customFormat="1" ht="15.75" outlineLevel="1">
      <c r="B119" s="535"/>
      <c r="C119" s="536"/>
      <c r="D119" s="536">
        <v>10</v>
      </c>
      <c r="E119" s="555" t="s">
        <v>451</v>
      </c>
      <c r="F119" s="556"/>
      <c r="G119" s="546" t="s">
        <v>452</v>
      </c>
      <c r="H119" s="746"/>
    </row>
    <row r="120" spans="2:8" s="540" customFormat="1" ht="15.75" outlineLevel="1">
      <c r="B120" s="535"/>
      <c r="C120" s="536"/>
      <c r="D120" s="536"/>
      <c r="E120" s="564">
        <v>1</v>
      </c>
      <c r="F120" s="602" t="s">
        <v>453</v>
      </c>
      <c r="G120" s="588" t="s">
        <v>454</v>
      </c>
      <c r="H120" s="745" t="s">
        <v>454</v>
      </c>
    </row>
    <row r="121" spans="2:8" ht="15.75" outlineLevel="1">
      <c r="B121" s="541"/>
      <c r="C121" s="814"/>
      <c r="D121" s="542"/>
      <c r="E121" s="543" t="s">
        <v>192</v>
      </c>
      <c r="F121" s="603" t="s">
        <v>455</v>
      </c>
      <c r="G121" s="488" t="s">
        <v>456</v>
      </c>
      <c r="H121" s="745" t="s">
        <v>457</v>
      </c>
    </row>
    <row r="122" spans="2:8" ht="16.5" customHeight="1" outlineLevel="1">
      <c r="B122" s="541"/>
      <c r="C122" s="814"/>
      <c r="D122" s="542"/>
      <c r="E122" s="543" t="s">
        <v>195</v>
      </c>
      <c r="F122" s="544" t="s">
        <v>458</v>
      </c>
      <c r="G122" s="488" t="s">
        <v>459</v>
      </c>
      <c r="H122" s="745" t="s">
        <v>234</v>
      </c>
    </row>
    <row r="123" spans="2:8" s="540" customFormat="1" ht="15.75" outlineLevel="1">
      <c r="B123" s="535"/>
      <c r="C123" s="536"/>
      <c r="D123" s="536">
        <v>80</v>
      </c>
      <c r="E123" s="555" t="s">
        <v>460</v>
      </c>
      <c r="F123" s="556"/>
      <c r="G123" s="546" t="s">
        <v>461</v>
      </c>
      <c r="H123" s="746"/>
    </row>
    <row r="124" spans="2:8" ht="15.75" outlineLevel="1">
      <c r="B124" s="541"/>
      <c r="C124" s="814"/>
      <c r="D124" s="542"/>
      <c r="E124" s="543" t="s">
        <v>190</v>
      </c>
      <c r="F124" s="544" t="s">
        <v>462</v>
      </c>
      <c r="G124" s="488" t="s">
        <v>463</v>
      </c>
      <c r="H124" s="746"/>
    </row>
    <row r="125" spans="2:8" ht="15.75" outlineLevel="1">
      <c r="B125" s="541"/>
      <c r="C125" s="814"/>
      <c r="D125" s="542"/>
      <c r="E125" s="543" t="s">
        <v>192</v>
      </c>
      <c r="F125" s="544" t="s">
        <v>464</v>
      </c>
      <c r="G125" s="488" t="s">
        <v>463</v>
      </c>
      <c r="H125" s="746"/>
    </row>
    <row r="126" spans="2:8" ht="15.75" outlineLevel="1">
      <c r="B126" s="541"/>
      <c r="C126" s="814"/>
      <c r="D126" s="542"/>
      <c r="E126" s="543" t="s">
        <v>195</v>
      </c>
      <c r="F126" s="544" t="s">
        <v>465</v>
      </c>
      <c r="G126" s="488" t="s">
        <v>463</v>
      </c>
      <c r="H126" s="746"/>
    </row>
    <row r="127" spans="2:8" ht="21" customHeight="1">
      <c r="B127" s="558" t="s">
        <v>466</v>
      </c>
      <c r="C127" s="560"/>
      <c r="D127" s="560" t="s">
        <v>467</v>
      </c>
      <c r="E127" s="560"/>
      <c r="F127" s="561"/>
      <c r="G127" s="604"/>
      <c r="H127" s="756"/>
    </row>
    <row r="128" spans="2:8" ht="15.75" outlineLevel="1">
      <c r="B128" s="541"/>
      <c r="C128" s="814"/>
      <c r="D128" s="542" t="s">
        <v>190</v>
      </c>
      <c r="E128" s="605" t="s">
        <v>468</v>
      </c>
      <c r="F128" s="544"/>
      <c r="G128" s="488"/>
      <c r="H128" s="746"/>
    </row>
    <row r="129" spans="2:8" ht="21" customHeight="1">
      <c r="B129" s="558" t="s">
        <v>469</v>
      </c>
      <c r="C129" s="560"/>
      <c r="D129" s="560" t="s">
        <v>470</v>
      </c>
      <c r="E129" s="560"/>
      <c r="F129" s="561"/>
      <c r="G129" s="604"/>
      <c r="H129" s="756"/>
    </row>
    <row r="130" spans="2:8" ht="15.75" outlineLevel="1">
      <c r="B130" s="541"/>
      <c r="C130" s="814"/>
      <c r="D130" s="542" t="s">
        <v>190</v>
      </c>
      <c r="E130" s="605" t="s">
        <v>471</v>
      </c>
      <c r="F130" s="544"/>
      <c r="G130" s="488"/>
      <c r="H130" s="746"/>
    </row>
    <row r="131" spans="2:8" ht="15.75" outlineLevel="1">
      <c r="B131" s="541"/>
      <c r="C131" s="814"/>
      <c r="D131" s="542" t="s">
        <v>192</v>
      </c>
      <c r="E131" s="555" t="s">
        <v>472</v>
      </c>
      <c r="F131" s="544"/>
      <c r="G131" s="488"/>
      <c r="H131" s="746"/>
    </row>
    <row r="132" spans="2:8" ht="21" customHeight="1">
      <c r="B132" s="558" t="s">
        <v>473</v>
      </c>
      <c r="C132" s="560"/>
      <c r="D132" s="560" t="s">
        <v>474</v>
      </c>
      <c r="E132" s="560"/>
      <c r="F132" s="606"/>
      <c r="G132" s="514"/>
      <c r="H132" s="756"/>
    </row>
    <row r="133" spans="2:8" s="540" customFormat="1" ht="15.75" outlineLevel="1">
      <c r="B133" s="607"/>
      <c r="C133" s="821"/>
      <c r="D133" s="536">
        <v>1</v>
      </c>
      <c r="E133" s="555" t="s">
        <v>475</v>
      </c>
      <c r="F133" s="556"/>
      <c r="G133" s="488"/>
      <c r="H133" s="746"/>
    </row>
    <row r="134" spans="2:8" s="540" customFormat="1" ht="15.75" outlineLevel="1">
      <c r="B134" s="607"/>
      <c r="C134" s="821"/>
      <c r="D134" s="536">
        <v>2</v>
      </c>
      <c r="E134" s="555" t="s">
        <v>476</v>
      </c>
      <c r="F134" s="556"/>
      <c r="G134" s="488"/>
      <c r="H134" s="746"/>
    </row>
    <row r="135" spans="2:8" s="608" customFormat="1" ht="21" customHeight="1">
      <c r="B135" s="558" t="s">
        <v>477</v>
      </c>
      <c r="C135" s="560"/>
      <c r="D135" s="560" t="s">
        <v>478</v>
      </c>
      <c r="E135" s="560"/>
      <c r="F135" s="561"/>
      <c r="G135" s="516"/>
      <c r="H135" s="756"/>
    </row>
    <row r="136" spans="2:8" ht="15.75" outlineLevel="1">
      <c r="B136" s="586"/>
      <c r="C136" s="587"/>
      <c r="D136" s="587" t="s">
        <v>479</v>
      </c>
      <c r="E136" s="537" t="s">
        <v>480</v>
      </c>
      <c r="F136" s="538"/>
      <c r="G136" s="490"/>
      <c r="H136" s="757"/>
    </row>
    <row r="137" spans="2:8" ht="15.75" outlineLevel="1">
      <c r="B137" s="586"/>
      <c r="C137" s="587"/>
      <c r="D137" s="587" t="s">
        <v>481</v>
      </c>
      <c r="E137" s="537" t="s">
        <v>482</v>
      </c>
      <c r="F137" s="538"/>
      <c r="G137" s="490"/>
      <c r="H137" s="757"/>
    </row>
    <row r="138" spans="2:8" ht="15.75" outlineLevel="1">
      <c r="B138" s="586"/>
      <c r="C138" s="587"/>
      <c r="D138" s="587" t="s">
        <v>483</v>
      </c>
      <c r="E138" s="537" t="s">
        <v>484</v>
      </c>
      <c r="F138" s="538"/>
      <c r="G138" s="490"/>
      <c r="H138" s="757"/>
    </row>
    <row r="139" spans="2:8" ht="15.75" outlineLevel="1">
      <c r="B139" s="586"/>
      <c r="C139" s="587"/>
      <c r="D139" s="587" t="s">
        <v>485</v>
      </c>
      <c r="E139" s="537" t="s">
        <v>486</v>
      </c>
      <c r="F139" s="538"/>
      <c r="G139" s="490"/>
      <c r="H139" s="757"/>
    </row>
    <row r="140" spans="2:8" ht="15.75" outlineLevel="1">
      <c r="B140" s="586"/>
      <c r="C140" s="587"/>
      <c r="D140" s="587" t="s">
        <v>487</v>
      </c>
      <c r="E140" s="537" t="s">
        <v>488</v>
      </c>
      <c r="F140" s="538"/>
      <c r="G140" s="490"/>
      <c r="H140" s="757"/>
    </row>
    <row r="141" spans="2:8" ht="16.5" outlineLevel="1" thickBot="1">
      <c r="B141" s="609"/>
      <c r="C141" s="610"/>
      <c r="D141" s="610" t="s">
        <v>489</v>
      </c>
      <c r="E141" s="611" t="s">
        <v>490</v>
      </c>
      <c r="F141" s="612"/>
      <c r="G141" s="518"/>
      <c r="H141" s="758"/>
    </row>
    <row r="142" spans="2:8" ht="15.75">
      <c r="B142" s="580"/>
      <c r="C142" s="580"/>
      <c r="D142" s="580"/>
      <c r="E142" s="581"/>
      <c r="F142" s="582"/>
      <c r="G142" s="517"/>
      <c r="H142" s="613"/>
    </row>
    <row r="143" spans="2:8" ht="36" customHeight="1">
      <c r="B143" s="760" t="s">
        <v>491</v>
      </c>
      <c r="C143" s="760"/>
      <c r="D143" s="941" t="s">
        <v>492</v>
      </c>
      <c r="E143" s="941"/>
      <c r="F143" s="941"/>
      <c r="G143" s="759"/>
    </row>
  </sheetData>
  <sheetProtection algorithmName="SHA-512" hashValue="O3f8DfjZKNBXC4wdpOSiJiRhLiN1bXXMDI+Ey7P5cAH1YEhavkINVkBykrqGoa7Vq7IyBzfMVx2wxGnB7h0KSQ==" saltValue="PqfvHRPkGMgCi/sHTxvNhA==" spinCount="100000" sheet="1" insertRows="0" deleteRows="0"/>
  <dataConsolidate/>
  <mergeCells count="3">
    <mergeCell ref="D143:F143"/>
    <mergeCell ref="B1:I1"/>
    <mergeCell ref="B5:D5"/>
  </mergeCells>
  <dataValidations count="1">
    <dataValidation type="custom" allowBlank="1" showInputMessage="1" showErrorMessage="1" sqref="D2:G3 B2:C2" xr:uid="{F83BC9F1-CD49-4407-B7A9-05625D4DBED0}">
      <formula1>""</formula1>
    </dataValidation>
  </dataValidations>
  <printOptions horizontalCentered="1"/>
  <pageMargins left="0.7" right="0.7" top="0.75" bottom="0.75" header="0.3" footer="0.3"/>
  <pageSetup scale="62" fitToHeight="0" orientation="landscape" horizontalDpi="1200" verticalDpi="1200" r:id="rId1"/>
  <headerFooter scaleWithDoc="0">
    <oddFooter>&amp;L&amp;"Arial,Regular"&amp;8&amp;D&amp;C&amp;"Arial,Regular"&amp;8Section 3.1. &amp;A&amp;R&amp;"Arial,Regular"&amp;8Page &amp;P of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83A88-1487-4E0A-B9E4-D70A273E5492}">
  <dimension ref="B1:K24"/>
  <sheetViews>
    <sheetView zoomScale="75" zoomScaleNormal="75" workbookViewId="0">
      <selection activeCell="F13" sqref="F13"/>
    </sheetView>
  </sheetViews>
  <sheetFormatPr defaultColWidth="8.88671875" defaultRowHeight="15"/>
  <cols>
    <col min="1" max="1" width="3.33203125" style="365" customWidth="1"/>
    <col min="2" max="2" width="10.109375" style="365" customWidth="1"/>
    <col min="3" max="3" width="17.109375" style="365" customWidth="1"/>
    <col min="4" max="4" width="66" style="365" customWidth="1"/>
    <col min="5" max="5" width="12.44140625" style="367" customWidth="1"/>
    <col min="6" max="8" width="20" style="365" customWidth="1"/>
    <col min="9" max="16384" width="8.88671875" style="365"/>
  </cols>
  <sheetData>
    <row r="1" spans="2:9" s="69" customFormat="1">
      <c r="B1" s="886" t="s">
        <v>493</v>
      </c>
      <c r="C1" s="886"/>
      <c r="D1" s="886"/>
      <c r="E1" s="886"/>
      <c r="F1" s="886"/>
      <c r="G1" s="886"/>
    </row>
    <row r="2" spans="2:9" s="69" customFormat="1">
      <c r="B2" s="849"/>
      <c r="C2" s="849"/>
      <c r="D2" s="849"/>
      <c r="E2" s="849"/>
      <c r="F2" s="849"/>
      <c r="G2" s="849"/>
    </row>
    <row r="3" spans="2:9" s="520" customFormat="1" ht="23.25" customHeight="1">
      <c r="B3" s="809" t="str">
        <f>"FMS/Project ID: "&amp;TEXT('Submission Checklist'!$C$5,"")</f>
        <v xml:space="preserve">FMS/Project ID: </v>
      </c>
      <c r="C3" s="421"/>
      <c r="D3" s="618"/>
      <c r="E3" s="422"/>
      <c r="F3" s="764" t="s">
        <v>494</v>
      </c>
      <c r="G3" s="519"/>
    </row>
    <row r="4" spans="2:9" s="362" customFormat="1" ht="15.75">
      <c r="B4" s="624"/>
      <c r="C4" s="625"/>
      <c r="D4" s="626"/>
      <c r="E4" s="625"/>
      <c r="F4" s="625"/>
      <c r="G4" s="627"/>
      <c r="H4" s="627"/>
      <c r="I4" s="627"/>
    </row>
    <row r="5" spans="2:9" s="362" customFormat="1" ht="18">
      <c r="B5" s="628" t="s">
        <v>495</v>
      </c>
      <c r="C5" s="629"/>
      <c r="D5" s="630"/>
      <c r="E5" s="631"/>
      <c r="F5" s="625"/>
      <c r="G5" s="627"/>
      <c r="H5" s="627"/>
      <c r="I5" s="627"/>
    </row>
    <row r="6" spans="2:9" s="362" customFormat="1" ht="15.75" thickBot="1">
      <c r="B6" s="625"/>
      <c r="C6" s="625"/>
      <c r="D6" s="625"/>
      <c r="E6" s="625"/>
      <c r="F6" s="625"/>
      <c r="G6" s="627"/>
      <c r="H6" s="627"/>
      <c r="I6" s="627"/>
    </row>
    <row r="7" spans="2:9" s="362" customFormat="1" ht="16.5" thickBot="1">
      <c r="B7" s="632" t="s">
        <v>170</v>
      </c>
      <c r="C7" s="633" t="s">
        <v>92</v>
      </c>
      <c r="D7" s="634" t="s">
        <v>24</v>
      </c>
      <c r="E7" s="635" t="s">
        <v>72</v>
      </c>
      <c r="F7" s="636" t="s">
        <v>496</v>
      </c>
      <c r="G7" s="637" t="s">
        <v>497</v>
      </c>
      <c r="H7" s="955" t="s">
        <v>32</v>
      </c>
      <c r="I7" s="955"/>
    </row>
    <row r="8" spans="2:9" ht="30" customHeight="1">
      <c r="B8" s="638"/>
      <c r="C8" s="639"/>
      <c r="D8" s="956" t="s">
        <v>498</v>
      </c>
      <c r="E8" s="957"/>
      <c r="F8" s="640"/>
      <c r="G8" s="949" t="s">
        <v>499</v>
      </c>
      <c r="H8" s="952"/>
      <c r="I8" s="952"/>
    </row>
    <row r="9" spans="2:9" ht="30" customHeight="1">
      <c r="B9" s="641">
        <v>1</v>
      </c>
      <c r="C9" s="642" t="s">
        <v>500</v>
      </c>
      <c r="D9" s="947" t="s">
        <v>501</v>
      </c>
      <c r="E9" s="948"/>
      <c r="F9" s="772"/>
      <c r="G9" s="950"/>
      <c r="H9" s="953"/>
      <c r="I9" s="953"/>
    </row>
    <row r="10" spans="2:9" ht="30" customHeight="1">
      <c r="B10" s="641">
        <v>2</v>
      </c>
      <c r="C10" s="642" t="s">
        <v>502</v>
      </c>
      <c r="D10" s="643" t="s">
        <v>503</v>
      </c>
      <c r="E10" s="763">
        <v>0</v>
      </c>
      <c r="F10" s="644">
        <f>SUM(E10*'Cost Summary'!F12)</f>
        <v>0</v>
      </c>
      <c r="G10" s="950"/>
      <c r="H10" s="953"/>
      <c r="I10" s="953"/>
    </row>
    <row r="11" spans="2:9" ht="30" customHeight="1">
      <c r="B11" s="641">
        <v>3</v>
      </c>
      <c r="C11" s="642" t="s">
        <v>504</v>
      </c>
      <c r="D11" s="947" t="s">
        <v>505</v>
      </c>
      <c r="E11" s="948"/>
      <c r="F11" s="772"/>
      <c r="G11" s="950"/>
      <c r="H11" s="953"/>
      <c r="I11" s="953"/>
    </row>
    <row r="12" spans="2:9" ht="30" customHeight="1">
      <c r="B12" s="641">
        <v>4</v>
      </c>
      <c r="C12" s="642" t="s">
        <v>506</v>
      </c>
      <c r="D12" s="947" t="s">
        <v>507</v>
      </c>
      <c r="E12" s="948"/>
      <c r="F12" s="772"/>
      <c r="G12" s="950"/>
      <c r="H12" s="953"/>
      <c r="I12" s="953"/>
    </row>
    <row r="13" spans="2:9" ht="30" customHeight="1">
      <c r="B13" s="641">
        <v>5</v>
      </c>
      <c r="C13" s="642" t="s">
        <v>508</v>
      </c>
      <c r="D13" s="947" t="s">
        <v>509</v>
      </c>
      <c r="E13" s="948"/>
      <c r="F13" s="772"/>
      <c r="G13" s="950"/>
      <c r="H13" s="953"/>
      <c r="I13" s="953"/>
    </row>
    <row r="14" spans="2:9" ht="30" customHeight="1">
      <c r="B14" s="641">
        <v>6</v>
      </c>
      <c r="C14" s="642" t="s">
        <v>510</v>
      </c>
      <c r="D14" s="947" t="s">
        <v>511</v>
      </c>
      <c r="E14" s="948"/>
      <c r="F14" s="773"/>
      <c r="G14" s="950"/>
      <c r="H14" s="953"/>
      <c r="I14" s="953"/>
    </row>
    <row r="15" spans="2:9" ht="30" customHeight="1">
      <c r="B15" s="641"/>
      <c r="C15" s="642"/>
      <c r="D15" s="947" t="s">
        <v>512</v>
      </c>
      <c r="E15" s="948"/>
      <c r="F15" s="773"/>
      <c r="G15" s="950"/>
      <c r="H15" s="953"/>
      <c r="I15" s="953"/>
    </row>
    <row r="16" spans="2:9" s="362" customFormat="1" ht="30" customHeight="1" thickBot="1">
      <c r="B16" s="645"/>
      <c r="C16" s="646"/>
      <c r="D16" s="958" t="s">
        <v>513</v>
      </c>
      <c r="E16" s="959"/>
      <c r="F16" s="360"/>
      <c r="G16" s="951"/>
      <c r="H16" s="954"/>
      <c r="I16" s="954"/>
    </row>
    <row r="17" spans="2:11" s="366" customFormat="1" ht="18.75" thickBot="1">
      <c r="B17" s="647"/>
      <c r="C17" s="648"/>
      <c r="D17" s="945" t="s">
        <v>514</v>
      </c>
      <c r="E17" s="946"/>
      <c r="F17" s="660">
        <f>SUM(F9:F15)</f>
        <v>0</v>
      </c>
      <c r="G17" s="661">
        <f>SUM('Cost Summary'!K15)</f>
        <v>0</v>
      </c>
      <c r="H17" s="662">
        <f>G17-F17</f>
        <v>0</v>
      </c>
      <c r="I17" s="663">
        <f>IFERROR((G17-F17)/D17,0)</f>
        <v>0</v>
      </c>
    </row>
    <row r="18" spans="2:11" s="366" customFormat="1" ht="18">
      <c r="B18" s="775"/>
      <c r="C18" s="775"/>
      <c r="D18" s="776"/>
      <c r="E18" s="776"/>
      <c r="F18" s="777"/>
      <c r="G18" s="778"/>
      <c r="H18" s="779"/>
      <c r="I18" s="780"/>
    </row>
    <row r="19" spans="2:11" ht="15.75">
      <c r="B19" s="781" t="s">
        <v>15</v>
      </c>
      <c r="C19" s="627"/>
      <c r="D19" s="627"/>
      <c r="E19" s="649"/>
      <c r="F19" s="627"/>
      <c r="G19" s="627"/>
      <c r="H19" s="627"/>
      <c r="I19" s="627"/>
    </row>
    <row r="20" spans="2:11" s="364" customFormat="1" ht="15" customHeight="1">
      <c r="B20" s="774"/>
      <c r="C20" s="318" t="s">
        <v>515</v>
      </c>
      <c r="D20" s="651"/>
      <c r="E20" s="651"/>
      <c r="F20" s="652"/>
      <c r="G20" s="650"/>
      <c r="H20" s="653"/>
      <c r="I20" s="653"/>
    </row>
    <row r="21" spans="2:11">
      <c r="B21" s="654"/>
      <c r="C21" s="650" t="s">
        <v>516</v>
      </c>
      <c r="D21" s="627"/>
      <c r="E21" s="649"/>
      <c r="F21" s="627"/>
      <c r="G21" s="627"/>
      <c r="H21" s="627"/>
      <c r="I21" s="627"/>
    </row>
    <row r="22" spans="2:11">
      <c r="B22" s="627"/>
      <c r="C22" s="627"/>
      <c r="D22" s="627"/>
      <c r="E22" s="649"/>
      <c r="F22" s="627"/>
      <c r="G22" s="627"/>
      <c r="H22" s="627"/>
      <c r="I22" s="627"/>
    </row>
    <row r="23" spans="2:11" s="306" customFormat="1" ht="15.75">
      <c r="B23" s="655" t="s">
        <v>517</v>
      </c>
      <c r="C23" s="656"/>
      <c r="D23" s="657"/>
      <c r="E23" s="658"/>
      <c r="F23" s="658"/>
      <c r="G23" s="659"/>
      <c r="H23" s="659"/>
      <c r="I23" s="659"/>
      <c r="J23" s="310"/>
      <c r="K23" s="310"/>
    </row>
    <row r="24" spans="2:11">
      <c r="B24" s="627"/>
      <c r="C24" s="627"/>
      <c r="D24" s="627"/>
      <c r="E24" s="649"/>
      <c r="F24" s="627"/>
      <c r="G24" s="627"/>
      <c r="H24" s="627"/>
      <c r="I24" s="627"/>
    </row>
  </sheetData>
  <sheetProtection algorithmName="SHA-512" hashValue="Xq3T3tYqO41Cak5o+an2nA8pkQb40P1GXE1u4NKvTAjGkIHZkxY+CAF0K1UKxnP0n1AIlbxIhjUSVLNlzJNmzQ==" saltValue="NxerOCNzTd6Ps/FZKIVk0Q==" spinCount="100000" sheet="1" objects="1" scenarios="1"/>
  <mergeCells count="14">
    <mergeCell ref="B1:G1"/>
    <mergeCell ref="D17:E17"/>
    <mergeCell ref="D15:E15"/>
    <mergeCell ref="G8:G16"/>
    <mergeCell ref="H8:H16"/>
    <mergeCell ref="H7:I7"/>
    <mergeCell ref="D8:E8"/>
    <mergeCell ref="I8:I16"/>
    <mergeCell ref="D9:E9"/>
    <mergeCell ref="D11:E11"/>
    <mergeCell ref="D12:E12"/>
    <mergeCell ref="D13:E13"/>
    <mergeCell ref="D14:E14"/>
    <mergeCell ref="D16:E16"/>
  </mergeCells>
  <conditionalFormatting sqref="M1:M2 O1:O2 Q1:R2 T1:V2">
    <cfRule type="cellIs" dxfId="4" priority="1" operator="lessThan">
      <formula>0</formula>
    </cfRule>
  </conditionalFormatting>
  <dataValidations disablePrompts="1" count="2">
    <dataValidation type="custom" allowBlank="1" showInputMessage="1" showErrorMessage="1" sqref="F2 C2:E3 B2" xr:uid="{1212FDA2-59BA-4FBB-9BB2-EB73E07DCF30}">
      <formula1>""</formula1>
    </dataValidation>
    <dataValidation allowBlank="1" showInputMessage="1" showErrorMessage="1" promptTitle="RULES" prompt="copy above cell and insert copied cell above the row and edit the description" sqref="D16" xr:uid="{1E95E173-254D-43D1-BA3E-37FDE36C4B47}"/>
  </dataValidations>
  <pageMargins left="0.7" right="0.7" top="0.75" bottom="0.75" header="0.3" footer="0.3"/>
  <pageSetup orientation="portrait" horizontalDpi="2400" verticalDpi="2400" r:id="rId1"/>
  <headerFooter>
    <oddFoote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D6893-4198-478F-9599-BC30CA45B58D}">
  <dimension ref="B1:G18"/>
  <sheetViews>
    <sheetView zoomScale="75" zoomScaleNormal="75" workbookViewId="0">
      <selection activeCell="N7" sqref="N7"/>
    </sheetView>
  </sheetViews>
  <sheetFormatPr defaultColWidth="8.88671875" defaultRowHeight="15"/>
  <cols>
    <col min="1" max="1" width="3.33203125" style="351" customWidth="1"/>
    <col min="2" max="2" width="10.33203125" style="351" customWidth="1"/>
    <col min="3" max="3" width="60.33203125" style="351" customWidth="1"/>
    <col min="4" max="5" width="20" style="351" customWidth="1"/>
    <col min="6" max="16384" width="8.88671875" style="351"/>
  </cols>
  <sheetData>
    <row r="1" spans="2:7" s="69" customFormat="1" ht="33" customHeight="1">
      <c r="B1" s="886" t="s">
        <v>518</v>
      </c>
      <c r="C1" s="886"/>
      <c r="D1" s="886"/>
      <c r="E1" s="886"/>
      <c r="F1" s="765"/>
      <c r="G1" s="765"/>
    </row>
    <row r="2" spans="2:7" s="69" customFormat="1">
      <c r="B2" s="849"/>
      <c r="C2" s="849"/>
      <c r="D2" s="849"/>
      <c r="E2" s="849"/>
      <c r="F2" s="849"/>
      <c r="G2" s="849"/>
    </row>
    <row r="3" spans="2:7" s="520" customFormat="1" ht="23.25" customHeight="1">
      <c r="B3" s="809" t="str">
        <f>"FMS/Project ID: "&amp;TEXT('Submission Checklist'!$C$5,"")</f>
        <v xml:space="preserve">FMS/Project ID: </v>
      </c>
      <c r="C3" s="421"/>
      <c r="D3" s="618"/>
      <c r="E3" s="422"/>
      <c r="F3" s="764" t="s">
        <v>12</v>
      </c>
      <c r="G3" s="519"/>
    </row>
    <row r="4" spans="2:7" s="354" customFormat="1" ht="16.5" customHeight="1">
      <c r="B4" s="664"/>
      <c r="C4" s="665"/>
      <c r="D4" s="666"/>
      <c r="E4" s="667"/>
    </row>
    <row r="5" spans="2:7" s="362" customFormat="1" ht="21.75" customHeight="1">
      <c r="B5" s="628" t="s">
        <v>495</v>
      </c>
      <c r="C5" s="630"/>
      <c r="D5" s="625"/>
      <c r="E5" s="627"/>
    </row>
    <row r="6" spans="2:7" s="354" customFormat="1" ht="15.75" thickBot="1">
      <c r="B6" s="666"/>
      <c r="C6" s="666"/>
      <c r="D6" s="666"/>
      <c r="E6" s="667"/>
    </row>
    <row r="7" spans="2:7" s="354" customFormat="1" ht="30" customHeight="1" thickBot="1">
      <c r="B7" s="668" t="s">
        <v>170</v>
      </c>
      <c r="C7" s="669" t="s">
        <v>24</v>
      </c>
      <c r="D7" s="670" t="s">
        <v>496</v>
      </c>
      <c r="E7" s="671" t="s">
        <v>497</v>
      </c>
    </row>
    <row r="8" spans="2:7" ht="30" customHeight="1">
      <c r="B8" s="672"/>
      <c r="C8" s="673" t="s">
        <v>12</v>
      </c>
      <c r="D8" s="674"/>
      <c r="E8" s="960" t="s">
        <v>519</v>
      </c>
    </row>
    <row r="9" spans="2:7" ht="30" customHeight="1">
      <c r="B9" s="675">
        <v>1</v>
      </c>
      <c r="C9" s="676" t="s">
        <v>520</v>
      </c>
      <c r="D9" s="772"/>
      <c r="E9" s="960"/>
    </row>
    <row r="10" spans="2:7" ht="30" customHeight="1">
      <c r="B10" s="675">
        <v>2</v>
      </c>
      <c r="C10" s="676" t="s">
        <v>521</v>
      </c>
      <c r="D10" s="772"/>
      <c r="E10" s="960"/>
    </row>
    <row r="11" spans="2:7" ht="30" customHeight="1">
      <c r="B11" s="675">
        <v>3</v>
      </c>
      <c r="C11" s="676" t="s">
        <v>522</v>
      </c>
      <c r="D11" s="773"/>
      <c r="E11" s="960"/>
    </row>
    <row r="12" spans="2:7" ht="30" customHeight="1">
      <c r="B12" s="810">
        <v>4</v>
      </c>
      <c r="C12" s="811" t="s">
        <v>523</v>
      </c>
      <c r="D12" s="773"/>
      <c r="E12" s="960"/>
    </row>
    <row r="13" spans="2:7" s="354" customFormat="1" ht="30" customHeight="1" thickBot="1">
      <c r="B13" s="677"/>
      <c r="C13" s="678" t="s">
        <v>513</v>
      </c>
      <c r="D13" s="360"/>
      <c r="E13" s="960"/>
    </row>
    <row r="14" spans="2:7" s="353" customFormat="1" ht="30" customHeight="1" thickBot="1">
      <c r="B14" s="679"/>
      <c r="C14" s="680" t="s">
        <v>514</v>
      </c>
      <c r="D14" s="683">
        <f>SUM(D9:D12)</f>
        <v>0</v>
      </c>
      <c r="E14" s="684">
        <f>SUM('Cost Summary'!K18)</f>
        <v>0</v>
      </c>
    </row>
    <row r="15" spans="2:7" s="353" customFormat="1" ht="30" customHeight="1">
      <c r="B15" s="783"/>
      <c r="C15" s="784"/>
      <c r="D15" s="785"/>
      <c r="E15" s="786"/>
    </row>
    <row r="16" spans="2:7" ht="15.75">
      <c r="B16" s="787" t="s">
        <v>15</v>
      </c>
      <c r="C16" s="667"/>
      <c r="D16" s="667"/>
      <c r="E16" s="667"/>
    </row>
    <row r="17" spans="2:5" s="352" customFormat="1" ht="15" customHeight="1">
      <c r="B17" s="782"/>
      <c r="C17" s="318" t="s">
        <v>515</v>
      </c>
      <c r="D17" s="681"/>
      <c r="E17" s="682"/>
    </row>
    <row r="18" spans="2:5">
      <c r="B18" s="667"/>
      <c r="C18" s="667"/>
      <c r="D18" s="667"/>
      <c r="E18" s="667"/>
    </row>
  </sheetData>
  <sheetProtection algorithmName="SHA-512" hashValue="v3DqD5ABzosjRAmcBsZYbkfMdA58IWiFNDHkQuRgonyGqF1+aP01OO/wegzvX9R+hlHO9/veEQHGCZsq1a9M+Q==" saltValue="ctEW0e4DyQ1/rJUfTZHHVQ==" spinCount="100000" sheet="1" objects="1" scenarios="1"/>
  <mergeCells count="2">
    <mergeCell ref="E8:E13"/>
    <mergeCell ref="B1:E1"/>
  </mergeCells>
  <conditionalFormatting sqref="M1:M2 O1:O2 Q1:R2 T1:V2">
    <cfRule type="cellIs" dxfId="3" priority="1" operator="lessThan">
      <formula>0</formula>
    </cfRule>
  </conditionalFormatting>
  <dataValidations count="2">
    <dataValidation allowBlank="1" showInputMessage="1" showErrorMessage="1" promptTitle="RULES" prompt="copy above cell and insert copied cell above the row and edit the description" sqref="C13" xr:uid="{FD9F121C-555D-4EA9-89F9-15A55000F66A}"/>
    <dataValidation type="custom" allowBlank="1" showInputMessage="1" showErrorMessage="1" sqref="F2 C2:E3 B2" xr:uid="{E7D46BCA-74EA-47D0-AB4E-204F9D0F8CC0}">
      <formula1>""</formula1>
    </dataValidation>
  </dataValidations>
  <pageMargins left="0.7" right="0.7" top="0.75" bottom="0.75" header="0.3" footer="0.3"/>
  <pageSetup scale="75" orientation="portrait" horizontalDpi="2400" verticalDpi="2400" r:id="rId1"/>
  <headerFooter>
    <oddFooter>1</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15C0-AFE5-49E2-A6A6-057B77BFCA9E}">
  <sheetPr>
    <pageSetUpPr fitToPage="1"/>
  </sheetPr>
  <dimension ref="B1:M75"/>
  <sheetViews>
    <sheetView showGridLines="0" topLeftCell="B1" zoomScale="69" zoomScaleNormal="69" workbookViewId="0">
      <selection activeCell="G28" sqref="G28:L28"/>
    </sheetView>
  </sheetViews>
  <sheetFormatPr defaultColWidth="7.6640625" defaultRowHeight="15"/>
  <cols>
    <col min="1" max="1" width="1.88671875" style="373" customWidth="1"/>
    <col min="2" max="2" width="10.109375" style="373" customWidth="1"/>
    <col min="3" max="3" width="40.6640625" style="373" customWidth="1"/>
    <col min="4" max="4" width="33" style="373" customWidth="1"/>
    <col min="5" max="5" width="2.44140625" style="373" customWidth="1"/>
    <col min="6" max="6" width="39.88671875" style="373" customWidth="1"/>
    <col min="7" max="9" width="14.6640625" style="373" customWidth="1"/>
    <col min="10" max="10" width="14.6640625" style="373" bestFit="1" customWidth="1"/>
    <col min="11" max="12" width="14.6640625" style="373" customWidth="1"/>
    <col min="13" max="13" width="99.33203125" style="374" customWidth="1"/>
    <col min="14" max="16384" width="7.6640625" style="373"/>
  </cols>
  <sheetData>
    <row r="1" spans="2:13">
      <c r="B1" s="376" t="s">
        <v>524</v>
      </c>
    </row>
    <row r="2" spans="2:13" ht="12.75" customHeight="1">
      <c r="B2" s="410"/>
      <c r="C2" s="409"/>
      <c r="D2" s="409"/>
      <c r="E2" s="409"/>
      <c r="F2" s="409"/>
      <c r="G2" s="409"/>
      <c r="H2" s="409"/>
      <c r="I2" s="409"/>
      <c r="J2" s="409"/>
      <c r="K2" s="409"/>
    </row>
    <row r="3" spans="2:13" ht="26.25" customHeight="1">
      <c r="B3" s="809" t="str">
        <f>"FMS/Project ID: "&amp;TEXT('Submission Checklist'!$C$5,"")</f>
        <v xml:space="preserve">FMS/Project ID: </v>
      </c>
      <c r="C3" s="693"/>
      <c r="L3" s="407" t="s">
        <v>525</v>
      </c>
    </row>
    <row r="4" spans="2:13" s="395" customFormat="1" ht="22.5" customHeight="1">
      <c r="D4" s="406"/>
      <c r="E4" s="406"/>
      <c r="F4" s="406"/>
      <c r="G4" s="406"/>
      <c r="H4" s="406"/>
      <c r="I4" s="406"/>
      <c r="J4" s="406"/>
      <c r="K4" s="406"/>
      <c r="M4" s="396"/>
    </row>
    <row r="5" spans="2:13" s="395" customFormat="1" ht="22.5" customHeight="1">
      <c r="C5" s="398" t="s">
        <v>526</v>
      </c>
      <c r="D5" s="961" t="str">
        <f>TEXT('Submission Checklist'!$C$6,"")</f>
        <v/>
      </c>
      <c r="E5" s="961"/>
      <c r="F5" s="961"/>
      <c r="G5" s="961"/>
      <c r="H5" s="961"/>
      <c r="I5" s="961"/>
      <c r="J5" s="961"/>
      <c r="K5" s="961"/>
      <c r="L5" s="961"/>
      <c r="M5" s="396"/>
    </row>
    <row r="6" spans="2:13" s="395" customFormat="1" ht="38.25" customHeight="1">
      <c r="C6" s="398" t="s">
        <v>527</v>
      </c>
      <c r="D6" s="397"/>
      <c r="F6" s="400" t="s">
        <v>528</v>
      </c>
      <c r="G6" s="962"/>
      <c r="H6" s="962"/>
      <c r="I6" s="962"/>
      <c r="J6" s="962"/>
      <c r="K6" s="962"/>
      <c r="L6" s="962"/>
      <c r="M6" s="396"/>
    </row>
    <row r="7" spans="2:13" s="395" customFormat="1" ht="27" customHeight="1">
      <c r="C7" s="398" t="s">
        <v>529</v>
      </c>
      <c r="D7" s="401"/>
      <c r="F7" s="400" t="s">
        <v>530</v>
      </c>
      <c r="G7" s="294" t="s">
        <v>531</v>
      </c>
      <c r="H7" s="294" t="s">
        <v>532</v>
      </c>
      <c r="I7" s="294" t="s">
        <v>533</v>
      </c>
      <c r="J7" s="405" t="s">
        <v>534</v>
      </c>
      <c r="K7" s="405" t="s">
        <v>535</v>
      </c>
      <c r="L7" s="405" t="s">
        <v>536</v>
      </c>
      <c r="M7" s="396"/>
    </row>
    <row r="8" spans="2:13" s="395" customFormat="1" ht="30" customHeight="1">
      <c r="C8" s="398" t="s">
        <v>537</v>
      </c>
      <c r="D8" s="401"/>
      <c r="F8" s="398" t="s">
        <v>538</v>
      </c>
      <c r="G8" s="404"/>
      <c r="H8" s="404"/>
      <c r="I8" s="404"/>
      <c r="J8" s="404"/>
      <c r="K8" s="404"/>
      <c r="L8" s="404"/>
      <c r="M8" s="396"/>
    </row>
    <row r="9" spans="2:13" s="395" customFormat="1" ht="22.5" customHeight="1">
      <c r="C9" s="400" t="s">
        <v>539</v>
      </c>
      <c r="D9" s="397"/>
      <c r="F9" s="403" t="s">
        <v>540</v>
      </c>
      <c r="G9" s="402"/>
      <c r="H9" s="402"/>
      <c r="I9" s="402"/>
      <c r="J9" s="402"/>
      <c r="K9" s="402"/>
      <c r="L9" s="402"/>
      <c r="M9" s="396"/>
    </row>
    <row r="10" spans="2:13" s="395" customFormat="1" ht="22.5" customHeight="1">
      <c r="C10" s="400" t="s">
        <v>541</v>
      </c>
      <c r="D10" s="397"/>
      <c r="F10" s="398" t="s">
        <v>542</v>
      </c>
      <c r="G10" s="404"/>
      <c r="H10" s="404"/>
      <c r="I10" s="404"/>
      <c r="J10" s="404"/>
      <c r="K10" s="404"/>
      <c r="L10" s="404"/>
      <c r="M10" s="396"/>
    </row>
    <row r="11" spans="2:13" s="395" customFormat="1" ht="28.5" customHeight="1">
      <c r="C11" s="400" t="s">
        <v>543</v>
      </c>
      <c r="D11" s="397"/>
      <c r="F11" s="403" t="s">
        <v>540</v>
      </c>
      <c r="G11" s="402"/>
      <c r="H11" s="402"/>
      <c r="I11" s="402"/>
      <c r="J11" s="402"/>
      <c r="K11" s="402"/>
      <c r="L11" s="402"/>
      <c r="M11" s="396"/>
    </row>
    <row r="12" spans="2:13" s="395" customFormat="1" ht="22.5" customHeight="1">
      <c r="C12" s="400" t="s">
        <v>544</v>
      </c>
      <c r="D12" s="397"/>
      <c r="F12" s="396"/>
    </row>
    <row r="13" spans="2:13" s="395" customFormat="1" ht="22.5" customHeight="1">
      <c r="C13" s="400" t="s">
        <v>545</v>
      </c>
      <c r="D13" s="401"/>
      <c r="M13" s="396"/>
    </row>
    <row r="14" spans="2:13" s="395" customFormat="1" ht="22.5" customHeight="1">
      <c r="C14" s="400" t="s">
        <v>546</v>
      </c>
      <c r="D14" s="257"/>
      <c r="M14" s="396"/>
    </row>
    <row r="15" spans="2:13" s="395" customFormat="1" ht="22.5" customHeight="1">
      <c r="C15" s="400" t="s">
        <v>547</v>
      </c>
      <c r="D15" s="399"/>
      <c r="M15" s="396"/>
    </row>
    <row r="16" spans="2:13" s="395" customFormat="1" ht="22.5" customHeight="1">
      <c r="C16" s="398" t="s">
        <v>548</v>
      </c>
      <c r="D16" s="397"/>
      <c r="M16" s="396"/>
    </row>
    <row r="17" spans="2:13" ht="15" customHeight="1" thickBot="1">
      <c r="L17" s="394"/>
      <c r="M17" s="393"/>
    </row>
    <row r="18" spans="2:13" s="390" customFormat="1" ht="37.5" customHeight="1" thickBot="1">
      <c r="B18" s="392" t="s">
        <v>549</v>
      </c>
      <c r="C18" s="963" t="s">
        <v>550</v>
      </c>
      <c r="D18" s="963"/>
      <c r="E18" s="963"/>
      <c r="F18" s="964"/>
      <c r="G18" s="965" t="s">
        <v>551</v>
      </c>
      <c r="H18" s="963"/>
      <c r="I18" s="963"/>
      <c r="J18" s="963"/>
      <c r="K18" s="963"/>
      <c r="L18" s="964"/>
      <c r="M18" s="391" t="s">
        <v>552</v>
      </c>
    </row>
    <row r="19" spans="2:13" ht="15.75" customHeight="1">
      <c r="B19" s="389" t="s">
        <v>553</v>
      </c>
      <c r="C19" s="852"/>
      <c r="D19" s="852"/>
      <c r="E19" s="852"/>
      <c r="F19" s="853"/>
      <c r="G19" s="966"/>
      <c r="H19" s="967"/>
      <c r="I19" s="967"/>
      <c r="J19" s="967"/>
      <c r="K19" s="967"/>
      <c r="L19" s="968"/>
      <c r="M19" s="854"/>
    </row>
    <row r="20" spans="2:13" ht="63" customHeight="1">
      <c r="B20" s="385"/>
      <c r="C20" s="969"/>
      <c r="D20" s="969"/>
      <c r="E20" s="969"/>
      <c r="F20" s="970"/>
      <c r="G20" s="971"/>
      <c r="H20" s="972"/>
      <c r="I20" s="972"/>
      <c r="J20" s="972"/>
      <c r="K20" s="972"/>
      <c r="L20" s="973"/>
      <c r="M20" s="854" t="s">
        <v>554</v>
      </c>
    </row>
    <row r="21" spans="2:13">
      <c r="B21" s="384" t="s">
        <v>555</v>
      </c>
      <c r="C21" s="387"/>
      <c r="D21" s="387"/>
      <c r="E21" s="387"/>
      <c r="F21" s="388"/>
      <c r="G21" s="974"/>
      <c r="H21" s="975"/>
      <c r="I21" s="975"/>
      <c r="J21" s="975"/>
      <c r="K21" s="975"/>
      <c r="L21" s="976"/>
      <c r="M21" s="382"/>
    </row>
    <row r="22" spans="2:13" ht="59.25" customHeight="1">
      <c r="B22" s="386"/>
      <c r="C22" s="969"/>
      <c r="D22" s="969"/>
      <c r="E22" s="969"/>
      <c r="F22" s="970"/>
      <c r="G22" s="971"/>
      <c r="H22" s="972"/>
      <c r="I22" s="972"/>
      <c r="J22" s="972"/>
      <c r="K22" s="972"/>
      <c r="L22" s="973"/>
      <c r="M22" s="382" t="s">
        <v>556</v>
      </c>
    </row>
    <row r="23" spans="2:13">
      <c r="B23" s="384" t="s">
        <v>557</v>
      </c>
      <c r="C23" s="387"/>
      <c r="D23" s="387"/>
      <c r="E23" s="387"/>
      <c r="F23" s="388"/>
      <c r="G23" s="974"/>
      <c r="H23" s="975"/>
      <c r="I23" s="975"/>
      <c r="J23" s="975"/>
      <c r="K23" s="975"/>
      <c r="L23" s="976"/>
      <c r="M23" s="382"/>
    </row>
    <row r="24" spans="2:13" ht="51.75" customHeight="1">
      <c r="B24" s="386"/>
      <c r="C24" s="969"/>
      <c r="D24" s="969"/>
      <c r="E24" s="969"/>
      <c r="F24" s="970"/>
      <c r="G24" s="974"/>
      <c r="H24" s="975"/>
      <c r="I24" s="975"/>
      <c r="J24" s="975"/>
      <c r="K24" s="975"/>
      <c r="L24" s="976"/>
      <c r="M24" s="382" t="s">
        <v>558</v>
      </c>
    </row>
    <row r="25" spans="2:13">
      <c r="B25" s="687" t="s">
        <v>559</v>
      </c>
      <c r="C25" s="685"/>
      <c r="D25" s="685"/>
      <c r="E25" s="685"/>
      <c r="F25" s="685"/>
      <c r="G25" s="974"/>
      <c r="H25" s="975"/>
      <c r="I25" s="975"/>
      <c r="J25" s="975"/>
      <c r="K25" s="975"/>
      <c r="L25" s="976"/>
      <c r="M25" s="382"/>
    </row>
    <row r="26" spans="2:13" ht="49.5" customHeight="1">
      <c r="B26" s="687"/>
      <c r="C26" s="977"/>
      <c r="D26" s="977"/>
      <c r="E26" s="977"/>
      <c r="F26" s="978"/>
      <c r="G26" s="971"/>
      <c r="H26" s="972"/>
      <c r="I26" s="972"/>
      <c r="J26" s="972"/>
      <c r="K26" s="972"/>
      <c r="L26" s="973"/>
      <c r="M26" s="686" t="s">
        <v>560</v>
      </c>
    </row>
    <row r="27" spans="2:13">
      <c r="B27" s="384" t="s">
        <v>561</v>
      </c>
      <c r="C27" s="387"/>
      <c r="D27" s="387"/>
      <c r="E27" s="387"/>
      <c r="F27" s="387"/>
      <c r="G27" s="974"/>
      <c r="H27" s="975"/>
      <c r="I27" s="975"/>
      <c r="J27" s="975"/>
      <c r="K27" s="975"/>
      <c r="L27" s="976"/>
      <c r="M27" s="382"/>
    </row>
    <row r="28" spans="2:13" ht="90">
      <c r="B28" s="384"/>
      <c r="C28" s="969"/>
      <c r="D28" s="969"/>
      <c r="E28" s="969"/>
      <c r="F28" s="970"/>
      <c r="G28" s="971"/>
      <c r="H28" s="972"/>
      <c r="I28" s="972"/>
      <c r="J28" s="972"/>
      <c r="K28" s="972"/>
      <c r="L28" s="973"/>
      <c r="M28" s="382" t="s">
        <v>562</v>
      </c>
    </row>
    <row r="29" spans="2:13">
      <c r="B29" s="384" t="s">
        <v>563</v>
      </c>
      <c r="C29" s="387"/>
      <c r="D29" s="387"/>
      <c r="E29" s="387"/>
      <c r="F29" s="387"/>
      <c r="G29" s="974"/>
      <c r="H29" s="975"/>
      <c r="I29" s="975"/>
      <c r="J29" s="975"/>
      <c r="K29" s="975"/>
      <c r="L29" s="976"/>
      <c r="M29" s="382"/>
    </row>
    <row r="30" spans="2:13" ht="117" customHeight="1">
      <c r="B30" s="386"/>
      <c r="C30" s="969"/>
      <c r="D30" s="969"/>
      <c r="E30" s="969"/>
      <c r="F30" s="970"/>
      <c r="G30" s="971"/>
      <c r="H30" s="972"/>
      <c r="I30" s="972"/>
      <c r="J30" s="972"/>
      <c r="K30" s="972"/>
      <c r="L30" s="973"/>
      <c r="M30" s="382" t="s">
        <v>564</v>
      </c>
    </row>
    <row r="31" spans="2:13">
      <c r="B31" s="384" t="s">
        <v>565</v>
      </c>
      <c r="C31" s="387"/>
      <c r="D31" s="387"/>
      <c r="E31" s="387"/>
      <c r="F31" s="387"/>
      <c r="G31" s="974"/>
      <c r="H31" s="975"/>
      <c r="I31" s="975"/>
      <c r="J31" s="975"/>
      <c r="K31" s="975"/>
      <c r="L31" s="976"/>
      <c r="M31" s="382"/>
    </row>
    <row r="32" spans="2:13" ht="180">
      <c r="B32" s="386"/>
      <c r="C32" s="969"/>
      <c r="D32" s="969"/>
      <c r="E32" s="969"/>
      <c r="F32" s="970"/>
      <c r="G32" s="971"/>
      <c r="H32" s="972"/>
      <c r="I32" s="972"/>
      <c r="J32" s="972"/>
      <c r="K32" s="972"/>
      <c r="L32" s="973"/>
      <c r="M32" s="382" t="s">
        <v>566</v>
      </c>
    </row>
    <row r="33" spans="2:13">
      <c r="B33" s="687" t="s">
        <v>567</v>
      </c>
      <c r="C33" s="685"/>
      <c r="D33" s="685"/>
      <c r="E33" s="685"/>
      <c r="F33" s="685"/>
      <c r="G33" s="979"/>
      <c r="H33" s="980"/>
      <c r="I33" s="980"/>
      <c r="J33" s="980"/>
      <c r="K33" s="980"/>
      <c r="L33" s="981"/>
      <c r="M33" s="686"/>
    </row>
    <row r="34" spans="2:13" ht="30">
      <c r="B34" s="687"/>
      <c r="C34" s="977"/>
      <c r="D34" s="977"/>
      <c r="E34" s="977"/>
      <c r="F34" s="978"/>
      <c r="G34" s="982"/>
      <c r="H34" s="983"/>
      <c r="I34" s="983"/>
      <c r="J34" s="983"/>
      <c r="K34" s="983"/>
      <c r="L34" s="984"/>
      <c r="M34" s="686" t="s">
        <v>568</v>
      </c>
    </row>
    <row r="35" spans="2:13">
      <c r="B35" s="687" t="s">
        <v>569</v>
      </c>
      <c r="C35" s="685"/>
      <c r="D35" s="685"/>
      <c r="E35" s="685"/>
      <c r="F35" s="685"/>
      <c r="G35" s="979"/>
      <c r="H35" s="980"/>
      <c r="I35" s="980"/>
      <c r="J35" s="980"/>
      <c r="K35" s="980"/>
      <c r="L35" s="981"/>
      <c r="M35" s="686"/>
    </row>
    <row r="36" spans="2:13" ht="30">
      <c r="B36" s="386"/>
      <c r="C36" s="977"/>
      <c r="D36" s="977"/>
      <c r="E36" s="977"/>
      <c r="F36" s="978"/>
      <c r="G36" s="982"/>
      <c r="H36" s="983"/>
      <c r="I36" s="983"/>
      <c r="J36" s="983"/>
      <c r="K36" s="983"/>
      <c r="L36" s="984"/>
      <c r="M36" s="686" t="s">
        <v>570</v>
      </c>
    </row>
    <row r="37" spans="2:13">
      <c r="B37" s="384" t="s">
        <v>571</v>
      </c>
      <c r="C37" s="685"/>
      <c r="D37" s="685"/>
      <c r="E37" s="685"/>
      <c r="F37" s="685"/>
      <c r="G37" s="979"/>
      <c r="H37" s="980"/>
      <c r="I37" s="980"/>
      <c r="J37" s="980"/>
      <c r="K37" s="980"/>
      <c r="L37" s="981"/>
      <c r="M37" s="686"/>
    </row>
    <row r="38" spans="2:13" ht="30">
      <c r="B38" s="386"/>
      <c r="C38" s="985"/>
      <c r="D38" s="985"/>
      <c r="E38" s="985"/>
      <c r="F38" s="986"/>
      <c r="G38" s="982"/>
      <c r="H38" s="983"/>
      <c r="I38" s="983"/>
      <c r="J38" s="983"/>
      <c r="K38" s="983"/>
      <c r="L38" s="984"/>
      <c r="M38" s="686" t="s">
        <v>572</v>
      </c>
    </row>
    <row r="39" spans="2:13">
      <c r="B39" s="384" t="s">
        <v>573</v>
      </c>
      <c r="C39" s="685"/>
      <c r="D39" s="685"/>
      <c r="E39" s="685"/>
      <c r="F39" s="685"/>
      <c r="G39" s="979"/>
      <c r="H39" s="980"/>
      <c r="I39" s="980"/>
      <c r="J39" s="980"/>
      <c r="K39" s="980"/>
      <c r="L39" s="981"/>
      <c r="M39" s="686"/>
    </row>
    <row r="40" spans="2:13" ht="75">
      <c r="B40" s="386"/>
      <c r="C40" s="985"/>
      <c r="D40" s="985"/>
      <c r="E40" s="985"/>
      <c r="F40" s="986"/>
      <c r="G40" s="982"/>
      <c r="H40" s="983"/>
      <c r="I40" s="983"/>
      <c r="J40" s="983"/>
      <c r="K40" s="983"/>
      <c r="L40" s="984"/>
      <c r="M40" s="686" t="s">
        <v>574</v>
      </c>
    </row>
    <row r="41" spans="2:13">
      <c r="B41" s="384" t="s">
        <v>575</v>
      </c>
      <c r="C41" s="387"/>
      <c r="D41" s="387"/>
      <c r="E41" s="387"/>
      <c r="F41" s="387"/>
      <c r="G41" s="974"/>
      <c r="H41" s="975"/>
      <c r="I41" s="975"/>
      <c r="J41" s="975"/>
      <c r="K41" s="975"/>
      <c r="L41" s="976"/>
      <c r="M41" s="382"/>
    </row>
    <row r="42" spans="2:13" ht="60">
      <c r="B42" s="386"/>
      <c r="C42" s="969"/>
      <c r="D42" s="969"/>
      <c r="E42" s="969"/>
      <c r="F42" s="970"/>
      <c r="G42" s="971"/>
      <c r="H42" s="972"/>
      <c r="I42" s="972"/>
      <c r="J42" s="972"/>
      <c r="K42" s="972"/>
      <c r="L42" s="973"/>
      <c r="M42" s="382" t="s">
        <v>576</v>
      </c>
    </row>
    <row r="43" spans="2:13">
      <c r="B43" s="384" t="s">
        <v>577</v>
      </c>
      <c r="C43" s="387"/>
      <c r="D43" s="387"/>
      <c r="E43" s="387"/>
      <c r="F43" s="387"/>
      <c r="G43" s="974"/>
      <c r="H43" s="975"/>
      <c r="I43" s="975"/>
      <c r="J43" s="975"/>
      <c r="K43" s="975"/>
      <c r="L43" s="976"/>
      <c r="M43" s="382"/>
    </row>
    <row r="44" spans="2:13">
      <c r="B44" s="386"/>
      <c r="C44" s="969"/>
      <c r="D44" s="969"/>
      <c r="E44" s="969"/>
      <c r="F44" s="970"/>
      <c r="G44" s="971"/>
      <c r="H44" s="972"/>
      <c r="I44" s="972"/>
      <c r="J44" s="972"/>
      <c r="K44" s="972"/>
      <c r="L44" s="973"/>
      <c r="M44" s="382" t="s">
        <v>578</v>
      </c>
    </row>
    <row r="45" spans="2:13">
      <c r="B45" s="384" t="s">
        <v>579</v>
      </c>
      <c r="C45" s="387"/>
      <c r="D45" s="387"/>
      <c r="E45" s="387"/>
      <c r="F45" s="387"/>
      <c r="G45" s="974"/>
      <c r="H45" s="975"/>
      <c r="I45" s="975"/>
      <c r="J45" s="975"/>
      <c r="K45" s="975"/>
      <c r="L45" s="976"/>
      <c r="M45" s="382"/>
    </row>
    <row r="46" spans="2:13" ht="30">
      <c r="B46" s="386"/>
      <c r="C46" s="969"/>
      <c r="D46" s="969"/>
      <c r="E46" s="969"/>
      <c r="F46" s="970"/>
      <c r="G46" s="971"/>
      <c r="H46" s="972"/>
      <c r="I46" s="972"/>
      <c r="J46" s="972"/>
      <c r="K46" s="972"/>
      <c r="L46" s="973"/>
      <c r="M46" s="382" t="s">
        <v>580</v>
      </c>
    </row>
    <row r="47" spans="2:13">
      <c r="B47" s="687" t="s">
        <v>581</v>
      </c>
      <c r="C47" s="387"/>
      <c r="D47" s="387"/>
      <c r="E47" s="387"/>
      <c r="F47" s="387"/>
      <c r="G47" s="974"/>
      <c r="H47" s="975"/>
      <c r="I47" s="975"/>
      <c r="J47" s="975"/>
      <c r="K47" s="975"/>
      <c r="L47" s="976"/>
      <c r="M47" s="382"/>
    </row>
    <row r="48" spans="2:13" ht="91.5" customHeight="1">
      <c r="B48" s="386"/>
      <c r="C48" s="987"/>
      <c r="D48" s="987"/>
      <c r="E48" s="987"/>
      <c r="F48" s="988"/>
      <c r="G48" s="971"/>
      <c r="H48" s="972"/>
      <c r="I48" s="972"/>
      <c r="J48" s="972"/>
      <c r="K48" s="972"/>
      <c r="L48" s="973"/>
      <c r="M48" s="686" t="s">
        <v>582</v>
      </c>
    </row>
    <row r="49" spans="2:13">
      <c r="B49" s="384" t="s">
        <v>583</v>
      </c>
      <c r="C49" s="387"/>
      <c r="D49" s="387"/>
      <c r="E49" s="387"/>
      <c r="F49" s="387"/>
      <c r="G49" s="974"/>
      <c r="H49" s="975"/>
      <c r="I49" s="975"/>
      <c r="J49" s="975"/>
      <c r="K49" s="975"/>
      <c r="L49" s="976"/>
      <c r="M49" s="382"/>
    </row>
    <row r="50" spans="2:13" ht="45">
      <c r="B50" s="386"/>
      <c r="C50" s="969"/>
      <c r="D50" s="969"/>
      <c r="E50" s="969"/>
      <c r="F50" s="970"/>
      <c r="G50" s="971"/>
      <c r="H50" s="972"/>
      <c r="I50" s="972"/>
      <c r="J50" s="972"/>
      <c r="K50" s="972"/>
      <c r="L50" s="973"/>
      <c r="M50" s="382" t="s">
        <v>584</v>
      </c>
    </row>
    <row r="51" spans="2:13">
      <c r="B51" s="384" t="s">
        <v>585</v>
      </c>
      <c r="C51" s="387"/>
      <c r="D51" s="387"/>
      <c r="E51" s="387"/>
      <c r="F51" s="387"/>
      <c r="G51" s="974"/>
      <c r="H51" s="975"/>
      <c r="I51" s="975"/>
      <c r="J51" s="975"/>
      <c r="K51" s="975"/>
      <c r="L51" s="976"/>
      <c r="M51" s="382"/>
    </row>
    <row r="52" spans="2:13" ht="30">
      <c r="B52" s="386"/>
      <c r="C52" s="969"/>
      <c r="D52" s="969"/>
      <c r="E52" s="969"/>
      <c r="F52" s="970"/>
      <c r="G52" s="971"/>
      <c r="H52" s="972"/>
      <c r="I52" s="972"/>
      <c r="J52" s="972"/>
      <c r="K52" s="972"/>
      <c r="L52" s="973"/>
      <c r="M52" s="382" t="s">
        <v>586</v>
      </c>
    </row>
    <row r="53" spans="2:13">
      <c r="B53" s="384" t="s">
        <v>587</v>
      </c>
      <c r="C53" s="383"/>
      <c r="D53" s="383"/>
      <c r="E53" s="383"/>
      <c r="F53" s="383"/>
      <c r="G53" s="974"/>
      <c r="H53" s="975"/>
      <c r="I53" s="975"/>
      <c r="J53" s="975"/>
      <c r="K53" s="975"/>
      <c r="L53" s="976"/>
      <c r="M53" s="382"/>
    </row>
    <row r="54" spans="2:13">
      <c r="B54" s="386"/>
      <c r="C54" s="969"/>
      <c r="D54" s="969"/>
      <c r="E54" s="969"/>
      <c r="F54" s="970"/>
      <c r="G54" s="971"/>
      <c r="H54" s="972"/>
      <c r="I54" s="972"/>
      <c r="J54" s="972"/>
      <c r="K54" s="972"/>
      <c r="L54" s="973"/>
      <c r="M54" s="382" t="s">
        <v>588</v>
      </c>
    </row>
    <row r="55" spans="2:13">
      <c r="B55" s="384" t="s">
        <v>589</v>
      </c>
      <c r="C55" s="383"/>
      <c r="D55" s="383"/>
      <c r="E55" s="383"/>
      <c r="F55" s="383"/>
      <c r="G55" s="974"/>
      <c r="H55" s="975"/>
      <c r="I55" s="975"/>
      <c r="J55" s="975"/>
      <c r="K55" s="975"/>
      <c r="L55" s="976"/>
      <c r="M55" s="382"/>
    </row>
    <row r="56" spans="2:13" ht="23.25" customHeight="1">
      <c r="B56" s="381"/>
      <c r="C56" s="380" t="s">
        <v>590</v>
      </c>
      <c r="E56" s="380" t="s">
        <v>591</v>
      </c>
      <c r="G56" s="989"/>
      <c r="H56" s="990"/>
      <c r="I56" s="990"/>
      <c r="J56" s="990"/>
      <c r="K56" s="990"/>
      <c r="L56" s="991"/>
      <c r="M56" s="999" t="s">
        <v>592</v>
      </c>
    </row>
    <row r="57" spans="2:13" ht="23.25" customHeight="1">
      <c r="B57" s="381"/>
      <c r="C57" s="1001"/>
      <c r="D57" s="1001"/>
      <c r="E57" s="1002"/>
      <c r="F57" s="1003"/>
      <c r="G57" s="992"/>
      <c r="H57" s="993"/>
      <c r="I57" s="994"/>
      <c r="J57" s="994"/>
      <c r="K57" s="994"/>
      <c r="L57" s="995"/>
      <c r="M57" s="999"/>
    </row>
    <row r="58" spans="2:13" ht="23.25" customHeight="1">
      <c r="B58" s="381"/>
      <c r="C58" s="380" t="s">
        <v>593</v>
      </c>
      <c r="E58" s="380" t="s">
        <v>591</v>
      </c>
      <c r="G58" s="992"/>
      <c r="H58" s="993"/>
      <c r="I58" s="994"/>
      <c r="J58" s="994"/>
      <c r="K58" s="994"/>
      <c r="L58" s="995"/>
      <c r="M58" s="999"/>
    </row>
    <row r="59" spans="2:13" ht="23.25" customHeight="1">
      <c r="B59" s="381"/>
      <c r="C59" s="1001"/>
      <c r="D59" s="1001"/>
      <c r="E59" s="1001"/>
      <c r="F59" s="1004"/>
      <c r="G59" s="992"/>
      <c r="H59" s="993"/>
      <c r="I59" s="994"/>
      <c r="J59" s="994"/>
      <c r="K59" s="994"/>
      <c r="L59" s="995"/>
      <c r="M59" s="999"/>
    </row>
    <row r="60" spans="2:13" ht="23.25" customHeight="1">
      <c r="B60" s="381"/>
      <c r="C60" s="380" t="s">
        <v>594</v>
      </c>
      <c r="E60" s="380" t="s">
        <v>591</v>
      </c>
      <c r="G60" s="992"/>
      <c r="H60" s="993"/>
      <c r="I60" s="994"/>
      <c r="J60" s="994"/>
      <c r="K60" s="994"/>
      <c r="L60" s="995"/>
      <c r="M60" s="999"/>
    </row>
    <row r="61" spans="2:13" ht="23.25" customHeight="1">
      <c r="B61" s="381"/>
      <c r="C61" s="1001"/>
      <c r="D61" s="1001"/>
      <c r="E61" s="1001"/>
      <c r="F61" s="1004"/>
      <c r="G61" s="992"/>
      <c r="H61" s="993"/>
      <c r="I61" s="994"/>
      <c r="J61" s="994"/>
      <c r="K61" s="994"/>
      <c r="L61" s="995"/>
      <c r="M61" s="999"/>
    </row>
    <row r="62" spans="2:13" ht="23.25" customHeight="1">
      <c r="B62" s="381"/>
      <c r="C62" s="380" t="s">
        <v>595</v>
      </c>
      <c r="E62" s="380" t="s">
        <v>591</v>
      </c>
      <c r="G62" s="992"/>
      <c r="H62" s="993"/>
      <c r="I62" s="994"/>
      <c r="J62" s="994"/>
      <c r="K62" s="994"/>
      <c r="L62" s="995"/>
      <c r="M62" s="999"/>
    </row>
    <row r="63" spans="2:13" ht="23.25" customHeight="1">
      <c r="B63" s="385"/>
      <c r="C63" s="1005"/>
      <c r="D63" s="1005"/>
      <c r="E63" s="1005"/>
      <c r="F63" s="1006"/>
      <c r="G63" s="996"/>
      <c r="H63" s="997"/>
      <c r="I63" s="997"/>
      <c r="J63" s="997"/>
      <c r="K63" s="997"/>
      <c r="L63" s="998"/>
      <c r="M63" s="1000"/>
    </row>
    <row r="64" spans="2:13">
      <c r="B64" s="384" t="s">
        <v>596</v>
      </c>
      <c r="C64" s="383"/>
      <c r="D64" s="383"/>
      <c r="E64" s="383"/>
      <c r="F64" s="383"/>
      <c r="G64" s="974"/>
      <c r="H64" s="975"/>
      <c r="I64" s="975"/>
      <c r="J64" s="975"/>
      <c r="K64" s="975"/>
      <c r="L64" s="976"/>
      <c r="M64" s="382"/>
    </row>
    <row r="65" spans="2:13" ht="23.25" customHeight="1">
      <c r="B65" s="381"/>
      <c r="C65" s="380" t="s">
        <v>597</v>
      </c>
      <c r="E65" s="380" t="s">
        <v>591</v>
      </c>
      <c r="F65" s="380"/>
      <c r="G65" s="989"/>
      <c r="H65" s="990"/>
      <c r="I65" s="990"/>
      <c r="J65" s="990"/>
      <c r="K65" s="990"/>
      <c r="L65" s="991"/>
      <c r="M65" s="999" t="s">
        <v>598</v>
      </c>
    </row>
    <row r="66" spans="2:13" ht="23.25" customHeight="1">
      <c r="B66" s="381"/>
      <c r="C66" s="1001"/>
      <c r="D66" s="1001"/>
      <c r="E66" s="1001"/>
      <c r="F66" s="1004"/>
      <c r="G66" s="992"/>
      <c r="H66" s="993"/>
      <c r="I66" s="994"/>
      <c r="J66" s="994"/>
      <c r="K66" s="994"/>
      <c r="L66" s="995"/>
      <c r="M66" s="999"/>
    </row>
    <row r="67" spans="2:13" ht="23.25" customHeight="1">
      <c r="B67" s="381"/>
      <c r="C67" s="380" t="s">
        <v>599</v>
      </c>
      <c r="E67" s="380" t="s">
        <v>591</v>
      </c>
      <c r="F67" s="380"/>
      <c r="G67" s="992"/>
      <c r="H67" s="993"/>
      <c r="I67" s="994"/>
      <c r="J67" s="994"/>
      <c r="K67" s="994"/>
      <c r="L67" s="995"/>
      <c r="M67" s="999"/>
    </row>
    <row r="68" spans="2:13" ht="23.25" customHeight="1">
      <c r="B68" s="381"/>
      <c r="C68" s="1001"/>
      <c r="D68" s="1001"/>
      <c r="E68" s="1001"/>
      <c r="F68" s="1004"/>
      <c r="G68" s="992"/>
      <c r="H68" s="993"/>
      <c r="I68" s="994"/>
      <c r="J68" s="994"/>
      <c r="K68" s="994"/>
      <c r="L68" s="995"/>
      <c r="M68" s="999"/>
    </row>
    <row r="69" spans="2:13" ht="23.25" customHeight="1">
      <c r="B69" s="381"/>
      <c r="C69" s="380" t="s">
        <v>600</v>
      </c>
      <c r="E69" s="380" t="s">
        <v>591</v>
      </c>
      <c r="F69" s="380"/>
      <c r="G69" s="992"/>
      <c r="H69" s="993"/>
      <c r="I69" s="994"/>
      <c r="J69" s="994"/>
      <c r="K69" s="994"/>
      <c r="L69" s="995"/>
      <c r="M69" s="999"/>
    </row>
    <row r="70" spans="2:13" ht="23.25" customHeight="1">
      <c r="B70" s="381"/>
      <c r="C70" s="1001"/>
      <c r="D70" s="1001"/>
      <c r="E70" s="1001"/>
      <c r="F70" s="1004"/>
      <c r="G70" s="992"/>
      <c r="H70" s="993"/>
      <c r="I70" s="994"/>
      <c r="J70" s="994"/>
      <c r="K70" s="994"/>
      <c r="L70" s="995"/>
      <c r="M70" s="999"/>
    </row>
    <row r="71" spans="2:13" ht="23.25" customHeight="1">
      <c r="B71" s="381"/>
      <c r="C71" s="380" t="s">
        <v>601</v>
      </c>
      <c r="E71" s="380" t="s">
        <v>591</v>
      </c>
      <c r="F71" s="380"/>
      <c r="G71" s="992"/>
      <c r="H71" s="993"/>
      <c r="I71" s="994"/>
      <c r="J71" s="994"/>
      <c r="K71" s="994"/>
      <c r="L71" s="995"/>
      <c r="M71" s="999"/>
    </row>
    <row r="72" spans="2:13" ht="24.75" customHeight="1" thickBot="1">
      <c r="B72" s="379"/>
      <c r="C72" s="1011"/>
      <c r="D72" s="1011"/>
      <c r="E72" s="1012"/>
      <c r="F72" s="1013"/>
      <c r="G72" s="1007"/>
      <c r="H72" s="1008"/>
      <c r="I72" s="1008"/>
      <c r="J72" s="1008"/>
      <c r="K72" s="1008"/>
      <c r="L72" s="1009"/>
      <c r="M72" s="1010"/>
    </row>
    <row r="73" spans="2:13" ht="15.75">
      <c r="C73" s="378"/>
      <c r="D73" s="378"/>
      <c r="E73" s="378"/>
      <c r="F73" s="378"/>
      <c r="G73" s="378"/>
      <c r="H73" s="378"/>
      <c r="I73" s="378"/>
      <c r="J73" s="378"/>
      <c r="K73" s="378"/>
    </row>
    <row r="74" spans="2:13" ht="15.75">
      <c r="B74" s="377" t="s">
        <v>15</v>
      </c>
      <c r="C74" s="376"/>
      <c r="D74" s="376"/>
      <c r="E74" s="376"/>
      <c r="F74" s="376"/>
      <c r="G74" s="376"/>
      <c r="H74" s="376"/>
      <c r="I74" s="376"/>
      <c r="J74" s="376"/>
      <c r="K74" s="376"/>
    </row>
    <row r="75" spans="2:13">
      <c r="B75" s="788"/>
      <c r="C75" s="771" t="s">
        <v>16</v>
      </c>
      <c r="D75" s="375"/>
      <c r="E75" s="375"/>
      <c r="F75" s="375"/>
      <c r="G75" s="375"/>
      <c r="H75" s="375"/>
      <c r="I75" s="375"/>
      <c r="J75" s="375"/>
      <c r="K75" s="375"/>
    </row>
  </sheetData>
  <sheetProtection algorithmName="SHA-512" hashValue="L/653rRWC3DdIhA+oAnnofHe4iRSZj7d0QDUWE2DENIjXsDP83EXf8hL9Or7bfvJvDmx7rbHFSL/UHcHa5H+kg==" saltValue="9hsCja0pA9cwdDnBX1x+Uw==" spinCount="100000" sheet="1" insertRows="0" selectLockedCells="1"/>
  <dataConsolidate/>
  <mergeCells count="80">
    <mergeCell ref="G64:L64"/>
    <mergeCell ref="G65:L72"/>
    <mergeCell ref="M65:M72"/>
    <mergeCell ref="C66:D66"/>
    <mergeCell ref="E66:F66"/>
    <mergeCell ref="C68:D68"/>
    <mergeCell ref="E68:F68"/>
    <mergeCell ref="C70:D70"/>
    <mergeCell ref="E70:F70"/>
    <mergeCell ref="C72:D72"/>
    <mergeCell ref="E72:F72"/>
    <mergeCell ref="G55:L55"/>
    <mergeCell ref="G56:L63"/>
    <mergeCell ref="M56:M63"/>
    <mergeCell ref="C57:D57"/>
    <mergeCell ref="E57:F57"/>
    <mergeCell ref="C59:D59"/>
    <mergeCell ref="E59:F59"/>
    <mergeCell ref="C61:D61"/>
    <mergeCell ref="E61:F61"/>
    <mergeCell ref="C63:D63"/>
    <mergeCell ref="E63:F63"/>
    <mergeCell ref="G51:L51"/>
    <mergeCell ref="C52:F52"/>
    <mergeCell ref="G52:L52"/>
    <mergeCell ref="G53:L53"/>
    <mergeCell ref="C54:F54"/>
    <mergeCell ref="G54:L54"/>
    <mergeCell ref="G47:L47"/>
    <mergeCell ref="C48:F48"/>
    <mergeCell ref="G48:L48"/>
    <mergeCell ref="G49:L49"/>
    <mergeCell ref="C50:F50"/>
    <mergeCell ref="G50:L50"/>
    <mergeCell ref="G43:L43"/>
    <mergeCell ref="C44:F44"/>
    <mergeCell ref="G44:L44"/>
    <mergeCell ref="G45:L45"/>
    <mergeCell ref="C46:F46"/>
    <mergeCell ref="G46:L46"/>
    <mergeCell ref="G39:L39"/>
    <mergeCell ref="C40:F40"/>
    <mergeCell ref="G40:L40"/>
    <mergeCell ref="G41:L41"/>
    <mergeCell ref="C42:F42"/>
    <mergeCell ref="G42:L42"/>
    <mergeCell ref="G35:L35"/>
    <mergeCell ref="C36:F36"/>
    <mergeCell ref="G36:L36"/>
    <mergeCell ref="G37:L37"/>
    <mergeCell ref="C38:F38"/>
    <mergeCell ref="G38:L38"/>
    <mergeCell ref="G31:L31"/>
    <mergeCell ref="C32:F32"/>
    <mergeCell ref="G32:L32"/>
    <mergeCell ref="G33:L33"/>
    <mergeCell ref="C34:F34"/>
    <mergeCell ref="G34:L34"/>
    <mergeCell ref="G27:L27"/>
    <mergeCell ref="C28:F28"/>
    <mergeCell ref="G28:L28"/>
    <mergeCell ref="G29:L29"/>
    <mergeCell ref="C30:F30"/>
    <mergeCell ref="G30:L30"/>
    <mergeCell ref="G23:L23"/>
    <mergeCell ref="C24:F24"/>
    <mergeCell ref="G24:L24"/>
    <mergeCell ref="G25:L25"/>
    <mergeCell ref="C26:F26"/>
    <mergeCell ref="G26:L26"/>
    <mergeCell ref="C20:F20"/>
    <mergeCell ref="G20:L20"/>
    <mergeCell ref="G21:L21"/>
    <mergeCell ref="C22:F22"/>
    <mergeCell ref="G22:L22"/>
    <mergeCell ref="D5:L5"/>
    <mergeCell ref="G6:L6"/>
    <mergeCell ref="C18:F18"/>
    <mergeCell ref="G18:L18"/>
    <mergeCell ref="G19:L19"/>
  </mergeCells>
  <conditionalFormatting sqref="G72:H72">
    <cfRule type="expression" dxfId="2" priority="4">
      <formula>L73&lt;&gt;""</formula>
    </cfRule>
  </conditionalFormatting>
  <conditionalFormatting sqref="G19:I71">
    <cfRule type="expression" dxfId="1" priority="1">
      <formula>G20&lt;&gt;""</formula>
    </cfRule>
  </conditionalFormatting>
  <conditionalFormatting sqref="I72">
    <cfRule type="expression" dxfId="0" priority="2">
      <formula>M73&lt;&gt;""</formula>
    </cfRule>
  </conditionalFormatting>
  <dataValidations count="1">
    <dataValidation type="list" allowBlank="1" showInputMessage="1" showErrorMessage="1" sqref="D15" xr:uid="{BC65EC09-2657-4E6E-A2F2-7A6DEF57F7A4}">
      <formula1>"OPEN BID,PQL,"</formula1>
    </dataValidation>
  </dataValidations>
  <pageMargins left="0.7" right="0.7" top="0.75" bottom="0.75" header="0.3" footer="0.3"/>
  <pageSetup scale="39" fitToHeight="0" orientation="portrait" r:id="rId1"/>
  <headerFooter>
    <oddFooter>&amp;L&amp;"Arial,Regular"&amp;8&amp;D&amp;C&amp;"Arial,Regular"&amp;8Section 3.2. &amp;A&amp;R&amp;"Arial,Regular"&amp;8Page &amp;P of &amp;N</oddFooter>
  </headerFooter>
  <rowBreaks count="1" manualBreakCount="1">
    <brk id="34" min="1" max="6"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FD4341BC7F1F47A3054A37E8B5C44B" ma:contentTypeVersion="19" ma:contentTypeDescription="Create a new document." ma:contentTypeScope="" ma:versionID="4238092d645ae1c3f32d19750ae7f888">
  <xsd:schema xmlns:xsd="http://www.w3.org/2001/XMLSchema" xmlns:xs="http://www.w3.org/2001/XMLSchema" xmlns:p="http://schemas.microsoft.com/office/2006/metadata/properties" xmlns:ns2="4510ceb0-1707-4c43-b5b8-9066afae30ea" xmlns:ns3="75e225d4-b878-4e9e-b3ea-7d3918279a6d" targetNamespace="http://schemas.microsoft.com/office/2006/metadata/properties" ma:root="true" ma:fieldsID="c5ea6dbd860d2b8b874b33de78941399" ns2:_="" ns3:_="">
    <xsd:import namespace="4510ceb0-1707-4c43-b5b8-9066afae30ea"/>
    <xsd:import namespace="75e225d4-b878-4e9e-b3ea-7d3918279a6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Descriptio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10ceb0-1707-4c43-b5b8-9066afae30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Description" ma:index="15" nillable="true" ma:displayName="Description" ma:format="Dropdown" ma:internalName="Description">
      <xsd:simpleType>
        <xsd:restriction base="dms:Note"/>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e225d4-b878-4e9e-b3ea-7d3918279a6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c450088-9592-4433-b528-d89864f0ed7a}" ma:internalName="TaxCatchAll" ma:showField="CatchAllData" ma:web="75e225d4-b878-4e9e-b3ea-7d3918279a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510ceb0-1707-4c43-b5b8-9066afae30ea">
      <Terms xmlns="http://schemas.microsoft.com/office/infopath/2007/PartnerControls"/>
    </lcf76f155ced4ddcb4097134ff3c332f>
    <SharedWithUsers xmlns="75e225d4-b878-4e9e-b3ea-7d3918279a6d">
      <UserInfo>
        <DisplayName>Rouzbeh, Anahita (DDC)</DisplayName>
        <AccountId>222</AccountId>
        <AccountType/>
      </UserInfo>
    </SharedWithUsers>
    <Description xmlns="4510ceb0-1707-4c43-b5b8-9066afae30ea" xsi:nil="true"/>
    <TaxCatchAll xmlns="75e225d4-b878-4e9e-b3ea-7d3918279a6d" xsi:nil="true"/>
  </documentManagement>
</p:properties>
</file>

<file path=customXml/itemProps1.xml><?xml version="1.0" encoding="utf-8"?>
<ds:datastoreItem xmlns:ds="http://schemas.openxmlformats.org/officeDocument/2006/customXml" ds:itemID="{71E0A48F-12EE-428F-AA78-5E25A5CB7A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10ceb0-1707-4c43-b5b8-9066afae30ea"/>
    <ds:schemaRef ds:uri="75e225d4-b878-4e9e-b3ea-7d3918279a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5D4C53-E403-4010-9C73-653EE3BAE6B4}">
  <ds:schemaRefs>
    <ds:schemaRef ds:uri="http://schemas.microsoft.com/sharepoint/v3/contenttype/forms"/>
  </ds:schemaRefs>
</ds:datastoreItem>
</file>

<file path=customXml/itemProps3.xml><?xml version="1.0" encoding="utf-8"?>
<ds:datastoreItem xmlns:ds="http://schemas.openxmlformats.org/officeDocument/2006/customXml" ds:itemID="{E7CD31D0-F725-4DD7-A54E-8D6E5DD2B311}">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75e225d4-b878-4e9e-b3ea-7d3918279a6d"/>
    <ds:schemaRef ds:uri="4510ceb0-1707-4c43-b5b8-9066afae30e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Submission Checklist</vt:lpstr>
      <vt:lpstr>Cost Summary</vt:lpstr>
      <vt:lpstr>HardCostDetailLevel1</vt:lpstr>
      <vt:lpstr>HardCostDetailLevel2</vt:lpstr>
      <vt:lpstr>UnitPriceSchedule</vt:lpstr>
      <vt:lpstr>GeneralRequirements</vt:lpstr>
      <vt:lpstr>Construction Contract Allowance</vt:lpstr>
      <vt:lpstr>City's Construction Expenditure</vt:lpstr>
      <vt:lpstr>BasisOfEstimate</vt:lpstr>
      <vt:lpstr>ProjectComplexity</vt:lpstr>
      <vt:lpstr>Definitions</vt:lpstr>
      <vt:lpstr>csi</vt:lpstr>
      <vt:lpstr>csi-sub</vt:lpstr>
      <vt:lpstr>HardCostDetailLevel1!_Toc163840420</vt:lpstr>
      <vt:lpstr>HardCostDetailLevel1!_Toc163840421</vt:lpstr>
      <vt:lpstr>HardCostDetailLevel1!_Toc163840422</vt:lpstr>
      <vt:lpstr>HardCostDetailLevel1!_Toc163840423</vt:lpstr>
      <vt:lpstr>HardCostDetailLevel1!_Toc163840424</vt:lpstr>
      <vt:lpstr>HardCostDetailLevel1!_Toc163840425</vt:lpstr>
      <vt:lpstr>HardCostDetailLevel1!_Toc163840427</vt:lpstr>
      <vt:lpstr>HardCostDetailLevel1!_Toc163840428</vt:lpstr>
      <vt:lpstr>HardCostDetailLevel1!_Toc163840429</vt:lpstr>
      <vt:lpstr>HardCostDetailLevel1!_Toc163840430</vt:lpstr>
      <vt:lpstr>HardCostDetailLevel1!_Toc163840431</vt:lpstr>
      <vt:lpstr>HardCostDetailLevel1!_Toc163840432</vt:lpstr>
      <vt:lpstr>BasisOfEstimate!Print_Area</vt:lpstr>
      <vt:lpstr>'City''s Construction Expenditure'!Print_Area</vt:lpstr>
      <vt:lpstr>'Cost Summary'!Print_Area</vt:lpstr>
      <vt:lpstr>csi!Print_Area</vt:lpstr>
      <vt:lpstr>'csi-sub'!Print_Area</vt:lpstr>
      <vt:lpstr>GeneralRequirements!Print_Area</vt:lpstr>
      <vt:lpstr>HardCostDetailLevel1!Print_Area</vt:lpstr>
      <vt:lpstr>HardCostDetailLevel2!Print_Area</vt:lpstr>
      <vt:lpstr>ProjectComplexity!Print_Area</vt:lpstr>
      <vt:lpstr>'Submission Checklist'!Print_Area</vt:lpstr>
      <vt:lpstr>UnitPriceSchedule!Print_Area</vt:lpstr>
      <vt:lpstr>BasisOfEstimate!Print_Titles</vt:lpstr>
      <vt:lpstr>GeneralRequirements!Print_Titles</vt:lpstr>
      <vt:lpstr>HardCostDetailLevel2!Print_Titles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SurfaceUser</dc:creator>
  <cp:keywords/>
  <dc:description/>
  <cp:lastModifiedBy>Hom, Kayla (DDC)</cp:lastModifiedBy>
  <cp:revision/>
  <dcterms:created xsi:type="dcterms:W3CDTF">1999-09-27T21:09:03Z</dcterms:created>
  <dcterms:modified xsi:type="dcterms:W3CDTF">2025-09-12T16:01:17Z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0x01010052FD4341BC7F1F47A3054A37E8B5C44B</vt:lpwstr>
  </property>
  <property fmtid="{D5CDD505-2E9C-101B-9397-08002B2CF9AE}" pid="3" name="MediaServiceImageTags">
    <vt:lpwstr/>
  </property>
  <property fmtid="{D5CDD505-2E9C-101B-9397-08002B2CF9AE}" pid="4" name="Order">
    <vt:r8>1174900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