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amp\Desktop\"/>
    </mc:Choice>
  </mc:AlternateContent>
  <xr:revisionPtr revIDLastSave="0" documentId="13_ncr:1_{A213BD8A-56E6-4E81-B972-DD64428417A2}" xr6:coauthVersionLast="44" xr6:coauthVersionMax="46" xr10:uidLastSave="{00000000-0000-0000-0000-000000000000}"/>
  <bookViews>
    <workbookView xWindow="19080" yWindow="-120" windowWidth="19440" windowHeight="15000" xr2:uid="{FDD1D3CB-22CE-4874-9497-5047AE5F56D2}"/>
  </bookViews>
  <sheets>
    <sheet name="Overview" sheetId="4" r:id="rId1"/>
    <sheet name="Employees - Current" sheetId="1" r:id="rId2"/>
    <sheet name="Employees - Economic Discharged" sheetId="3" r:id="rId3"/>
  </sheets>
  <definedNames>
    <definedName name="_xlnm._FilterDatabase" localSheetId="1" hidden="1">'Employees - Current'!$A$1:$J$1</definedName>
    <definedName name="_xlnm._FilterDatabase" localSheetId="2" hidden="1">'Employees - Economic Discharged'!$A$1:$J$1</definedName>
    <definedName name="BrkEnd" localSheetId="2">'Employees - Economic Discharged'!$G$2:$G$1048576</definedName>
    <definedName name="BrkEnd">'Employees - Current'!$G$2:$G$1048576</definedName>
    <definedName name="BrkStart" localSheetId="2">'Employees - Economic Discharged'!$F$2:$F$1048576</definedName>
    <definedName name="BrkStart">'Employees - Current'!$F$2:$F$1048576</definedName>
    <definedName name="DateDisc" localSheetId="2">'Employees - Economic Discharged'!$E$2:$E$1048576</definedName>
    <definedName name="DateDisc">'Employees - Current'!#REF!</definedName>
    <definedName name="DateHire" localSheetId="2">'Employees - Economic Discharged'!$D$2:$D$1048576</definedName>
    <definedName name="DateHire">'Employees - Current'!$E$2:$E$1048576</definedName>
    <definedName name="DaysEmp" localSheetId="2">'Employees - Economic Discharged'!$H$2:$H$1048576</definedName>
    <definedName name="DaysEmp">'Employees - Current'!$H$2:$H$1048576</definedName>
    <definedName name="Email" localSheetId="2">'Employees - Economic Discharged'!#REF!</definedName>
    <definedName name="Email">'Employees - Current'!#REF!</definedName>
    <definedName name="EmpPos" localSheetId="2">'Employees - Economic Discharged'!#REF!</definedName>
    <definedName name="EmpPos">'Employees - Current'!$D$2:$D$1048576</definedName>
    <definedName name="Phone" localSheetId="2">'Employees - Economic Discharged'!#REF!</definedName>
    <definedName name="Phone">'Employees - Current'!#REF!</definedName>
    <definedName name="Pronoun" localSheetId="2">'Employees - Economic Discharged'!#REF!</definedName>
    <definedName name="Pronoun">'Employees - Current'!#REF!</definedName>
    <definedName name="SenRank" localSheetId="2">'Employees - Economic Discharged'!#REF!</definedName>
    <definedName name="SenRank">'Employees - Current'!#REF!</definedName>
    <definedName name="ServLeng" localSheetId="2">'Employees - Economic Discharged'!$H$2:$H$1048576</definedName>
    <definedName name="ServLeng">'Employees - Current'!$H$2:$H$1048576</definedName>
    <definedName name="WhyDisc" localSheetId="2">'Employees - Economic Discharged'!#REF!</definedName>
    <definedName name="WhyDisc">'Employees - Current'!#REF!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1" l="1"/>
  <c r="H5" i="1"/>
  <c r="H5" i="3" l="1"/>
  <c r="J5" i="3" s="1" a="1"/>
  <c r="J5" i="3" s="1"/>
  <c r="H4" i="3"/>
  <c r="J4" i="3" s="1" a="1"/>
  <c r="J4" i="3" s="1"/>
  <c r="H3" i="3"/>
  <c r="J3" i="3" s="1" a="1"/>
  <c r="J3" i="3" s="1"/>
  <c r="H2" i="3"/>
  <c r="J2" i="3" s="1" a="1"/>
  <c r="J2" i="3" s="1"/>
  <c r="J4" i="1" l="1" a="1"/>
  <c r="J4" i="1" s="1"/>
  <c r="H4" i="1"/>
  <c r="H2" i="1"/>
  <c r="H3" i="1"/>
  <c r="I5" i="3"/>
  <c r="I3" i="3"/>
  <c r="I4" i="3"/>
  <c r="I2" i="3"/>
  <c r="J5" i="1" l="1" a="1"/>
  <c r="J5" i="1" s="1"/>
  <c r="J3" i="1" a="1"/>
  <c r="J3" i="1" s="1"/>
  <c r="J2" i="1" a="1"/>
  <c r="J2" i="1" s="1"/>
  <c r="I4" i="1"/>
  <c r="I3" i="1"/>
  <c r="I2"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<sst xmlns="http://schemas.openxmlformats.org/spreadsheetml/2006/main" count="44" uniqueCount="33">
  <si>
    <t>Employee ID</t>
  </si>
  <si>
    <t>Hatakeyama</t>
  </si>
  <si>
    <t>Kiko</t>
  </si>
  <si>
    <t>Greene</t>
  </si>
  <si>
    <t>Stephen</t>
  </si>
  <si>
    <t>Kim</t>
  </si>
  <si>
    <t>Amelie</t>
  </si>
  <si>
    <t>Charlotte</t>
  </si>
  <si>
    <t>Bautze</t>
  </si>
  <si>
    <t>Okello</t>
  </si>
  <si>
    <t>Isaac</t>
  </si>
  <si>
    <t>Date Hired</t>
  </si>
  <si>
    <t>Oscar</t>
  </si>
  <si>
    <t>Morales</t>
  </si>
  <si>
    <t>Jean-Baptiste</t>
  </si>
  <si>
    <t>Archambault</t>
  </si>
  <si>
    <t>Yes</t>
  </si>
  <si>
    <t>No</t>
  </si>
  <si>
    <t>Date of Discharge or Hours Reduction</t>
  </si>
  <si>
    <t>Employee Last Name</t>
  </si>
  <si>
    <t>Employee First Name</t>
  </si>
  <si>
    <t>Salaried Employee?</t>
  </si>
  <si>
    <t>Seniority Start Date</t>
  </si>
  <si>
    <t>Break from Employment Start Date*</t>
  </si>
  <si>
    <t>Break from Employment End Date*</t>
  </si>
  <si>
    <t>Length of Service (Days)</t>
  </si>
  <si>
    <t>*A break from employment of 6 months or longer will restart seniority. Do not include any break due to military service, illness, educational leave, leave protected or permitted by law, or any discharge due to a bona fide economic reason or that violates any local, state, or federal law, including NYC Administrative Code, Title 20, Chapter 12, Subchapter 7.</t>
  </si>
  <si>
    <t>Thomas</t>
  </si>
  <si>
    <t>Jay</t>
  </si>
  <si>
    <r>
      <t xml:space="preserve">Order of </t>
    </r>
    <r>
      <rPr>
        <b/>
        <u/>
        <sz val="11"/>
        <color theme="1"/>
        <rFont val="Arial"/>
        <family val="2"/>
      </rPr>
      <t>Reinstatement/Hours Restoration</t>
    </r>
    <r>
      <rPr>
        <b/>
        <sz val="11"/>
        <color theme="1"/>
        <rFont val="Arial"/>
        <family val="2"/>
      </rPr>
      <t xml:space="preserve"> Based on Seniority</t>
    </r>
  </si>
  <si>
    <r>
      <t xml:space="preserve">Order of </t>
    </r>
    <r>
      <rPr>
        <b/>
        <u/>
        <sz val="11"/>
        <color theme="1"/>
        <rFont val="Arial"/>
        <family val="2"/>
      </rPr>
      <t>Discharge</t>
    </r>
    <r>
      <rPr>
        <b/>
        <sz val="11"/>
        <color theme="1"/>
        <rFont val="Arial"/>
        <family val="2"/>
      </rPr>
      <t xml:space="preserve"> Based on Seniority</t>
    </r>
  </si>
  <si>
    <t xml:space="preserve">Economic Discharge means discharge for a bona fide economic reason and does not include discharge for just cause, egregious misconduct, or egregious failure to perform job duties. </t>
  </si>
  <si>
    <r>
      <t xml:space="preserve">Under NYC's Fair Workweek Law, if a fast food employer needs to discharge an employee or reduce an employee’s regular schedule for a bona fide economic reason, the employer must choose the employee with the </t>
    </r>
    <r>
      <rPr>
        <b/>
        <sz val="11"/>
        <color theme="1"/>
        <rFont val="Arial"/>
        <family val="2"/>
      </rPr>
      <t>least seniority</t>
    </r>
    <r>
      <rPr>
        <sz val="11"/>
        <color theme="1"/>
        <rFont val="Arial"/>
        <family val="2"/>
      </rPr>
      <t xml:space="preserve"> at the affected location. Workers laid off when a business is suffering financially or closes have priority over current employees for available shifts if the business begins hiring again. 
Seniority is the ranking of workers based on length of employment, starting from the first day of work, including any probationary period.
If a worker’s employment is interrupted by more than six months, the calculation for seniority restarts when the worker resumes work. However, the following interruptions </t>
    </r>
    <r>
      <rPr>
        <i/>
        <sz val="11"/>
        <color theme="1"/>
        <rFont val="Arial"/>
        <family val="2"/>
      </rPr>
      <t xml:space="preserve">do not </t>
    </r>
    <r>
      <rPr>
        <sz val="11"/>
        <color theme="1"/>
        <rFont val="Arial"/>
        <family val="2"/>
      </rPr>
      <t xml:space="preserve">restart the calculation:
• military service;
• illness;
• educational leave;
• any other leave protected by law;
• layoff due to a bona fide economic reason;
• unlawful discharge. 
</t>
    </r>
    <r>
      <rPr>
        <b/>
        <sz val="11"/>
        <color theme="1"/>
        <rFont val="Arial"/>
        <family val="2"/>
      </rPr>
      <t xml:space="preserve">This tool was designed to help you keep a record of seniority for your workers. On the additional sheets, examples are shown in rows 2 to 5 with formulas applied in the green highlighted columns; please copy and paste accordingly when adding new columns and/or rows.
</t>
    </r>
    <r>
      <rPr>
        <i/>
        <sz val="11"/>
        <color theme="1"/>
        <rFont val="Arial"/>
        <family val="2"/>
      </rPr>
      <t xml:space="preserve">Note: You are not required to use this tool and may use your own recordkeeping tool. </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</si>
</sst>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b/>
      <sz val="11"/>
      <color theme="1"/>
      <name val="Arial"/>
      <family val="2"/>
    </font>
    <font>
      <b/>
      <u/>
      <sz val="11"/>
      <color theme="1"/>
      <name val="Arial"/>
      <family val="2"/>
    </font>
    <font>
      <i/>
      <sz val="11"/>
      <color theme="1"/>
      <name val="Arial"/>
      <family val="2"/>
    </font>
  </fonts>
  <fills count="3">
    <fill>
      <patternFill patternType="none"/>
    </fill>
    <fill>
      <patternFill patternType="gray125"/>
    </fill>
    <fill>
      <patternFill patternType="solid">
        <fgColor rgb="FFD9ECB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2"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14" fontId="1" fillId="0" borderId="0" xfId="0" applyNumberFormat="1" applyFont="1" applyAlignment="1" applyProtection="1">
      <alignment horizontal="left" vertical="top"/>
      <protection locked="0"/>
    </xf>
    <xf numFmtId="3" fontId="1" fillId="0" borderId="0" xfId="0" applyNumberFormat="1" applyFont="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protection locked="0"/>
    </xf>
    <xf numFmtId="14" fontId="1" fillId="0" borderId="1" xfId="0" applyNumberFormat="1" applyFont="1" applyBorder="1" applyAlignment="1" applyProtection="1">
      <alignment horizontal="left" vertical="top"/>
      <protection locked="0"/>
    </xf>
    <xf numFmtId="3" fontId="2" fillId="2" borderId="1" xfId="0" applyNumberFormat="1" applyFont="1" applyFill="1" applyBorder="1" applyAlignment="1" applyProtection="1">
      <alignment horizontal="left" vertical="top" wrapText="1"/>
      <protection locked="0"/>
    </xf>
    <xf numFmtId="14" fontId="2" fillId="2" borderId="1" xfId="0" applyNumberFormat="1" applyFont="1" applyFill="1" applyBorder="1" applyAlignment="1" applyProtection="1">
      <alignment horizontal="left" vertical="top" wrapText="1"/>
      <protection locked="0"/>
    </xf>
    <xf numFmtId="3" fontId="1" fillId="2" borderId="1" xfId="0" applyNumberFormat="1" applyFont="1" applyFill="1" applyBorder="1" applyAlignment="1" applyProtection="1">
      <alignment horizontal="left" vertical="top"/>
    </xf>
    <xf numFmtId="14" fontId="1" fillId="2" borderId="1" xfId="0" applyNumberFormat="1" applyFont="1" applyFill="1" applyBorder="1" applyAlignment="1" applyProtection="1">
      <alignment horizontal="left" vertical="top"/>
    </xf>
    <xf numFmtId="0" fontId="1" fillId="2" borderId="1" xfId="0" applyNumberFormat="1" applyFont="1" applyFill="1" applyBorder="1" applyAlignment="1" applyProtection="1">
      <alignment horizontal="left" vertical="top"/>
    </xf>
    <xf numFmtId="3" fontId="1" fillId="2" borderId="1" xfId="0" applyNumberFormat="1" applyFont="1" applyFill="1" applyBorder="1" applyAlignment="1" applyProtection="1">
      <alignment horizontal="left" vertical="top"/>
      <protection locked="0"/>
    </xf>
    <xf numFmtId="14" fontId="1" fillId="2" borderId="1" xfId="0" applyNumberFormat="1" applyFont="1" applyFill="1" applyBorder="1" applyAlignment="1" applyProtection="1">
      <alignment horizontal="left" vertical="top"/>
      <protection locked="0"/>
    </xf>
    <xf numFmtId="0" fontId="2" fillId="2" borderId="1"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protection locked="0"/>
    </xf>
    <xf numFmtId="0" fontId="1" fillId="0" borderId="0" xfId="0" applyFont="1" applyBorder="1" applyAlignment="1" applyProtection="1">
      <alignment vertical="top" wrapText="1"/>
      <protection locked="0"/>
    </xf>
    <xf numFmtId="3" fontId="1" fillId="0" borderId="0" xfId="0" applyNumberFormat="1"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14" fontId="1" fillId="0" borderId="0" xfId="0" applyNumberFormat="1" applyFont="1" applyBorder="1" applyAlignment="1" applyProtection="1">
      <alignment horizontal="left" vertical="top"/>
      <protection locked="0"/>
    </xf>
    <xf numFmtId="0" fontId="1" fillId="0" borderId="0" xfId="0" applyFont="1" applyAlignment="1">
      <alignment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D9ECBA"/>
      <color rgb="FFD1DE49"/>
      <color rgb="FFB9DC80"/>
      <color rgb="FF95C93D"/>
      <color rgb="FF2BB6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7FD1-0509-4696-AB4C-29313F96EA9A}">
  <dimension ref="A1"/>
  <sheetViews>
    <sheetView tabSelected="1" workbookViewId="0"/>
  </sheetViews>
  <sheetFormatPr defaultRowHeight="15" x14ac:dyDescent="0.25"/>
  <cols>
    <col min="1" max="1" width="150.7109375" customWidth="1"/>
  </cols>
  <sheetData>
    <row r="1" spans="1:1" ht="288" x14ac:dyDescent="0.25">
      <c r="A1" s="21" t="s">
        <v>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A7750-269E-4E92-9FE2-FBD544C161E4}">
  <dimension ref="A1:K17"/>
  <sheetViews>
    <sheetView zoomScaleNormal="100" workbookViewId="0">
      <selection activeCell="D21" sqref="D21"/>
    </sheetView>
  </sheetViews>
  <sheetFormatPr defaultColWidth="9.140625" defaultRowHeight="14.25" x14ac:dyDescent="0.25"/>
  <cols>
    <col min="1" max="5" width="13.7109375" style="2" customWidth="1"/>
    <col min="6" max="7" width="15.7109375" style="2" customWidth="1"/>
    <col min="8" max="8" width="15.7109375" style="4" customWidth="1"/>
    <col min="9" max="9" width="15.7109375" style="3" customWidth="1"/>
    <col min="10" max="10" width="20.7109375" style="3" customWidth="1"/>
    <col min="11" max="16384" width="9.140625" style="2"/>
  </cols>
  <sheetData>
    <row r="1" spans="1:11" s="1" customFormat="1" ht="45" x14ac:dyDescent="0.25">
      <c r="A1" s="5" t="s">
        <v>19</v>
      </c>
      <c r="B1" s="5" t="s">
        <v>20</v>
      </c>
      <c r="C1" s="5" t="s">
        <v>0</v>
      </c>
      <c r="D1" s="5" t="s">
        <v>21</v>
      </c>
      <c r="E1" s="5" t="s">
        <v>11</v>
      </c>
      <c r="F1" s="5" t="s">
        <v>23</v>
      </c>
      <c r="G1" s="5" t="s">
        <v>24</v>
      </c>
      <c r="H1" s="8" t="s">
        <v>25</v>
      </c>
      <c r="I1" s="9" t="s">
        <v>22</v>
      </c>
      <c r="J1" s="9" t="s">
        <v>30</v>
      </c>
    </row>
    <row r="2" spans="1:11" x14ac:dyDescent="0.25">
      <c r="A2" s="6" t="s">
        <v>13</v>
      </c>
      <c r="B2" s="6" t="s">
        <v>12</v>
      </c>
      <c r="C2" s="6">
        <v>12345</v>
      </c>
      <c r="D2" s="6" t="s">
        <v>17</v>
      </c>
      <c r="E2" s="7">
        <v>41031</v>
      </c>
      <c r="F2" s="7">
        <v>43623</v>
      </c>
      <c r="G2" s="7">
        <v>43647</v>
      </c>
      <c r="H2" s="10">
        <f ca="1">IF(_xlfn.DAYS(G2,F2)&lt;180,_xlfn.DAYS(TODAY(),E2), _xlfn.DAYS(TODAY(),G2))</f>
        <v>3402</v>
      </c>
      <c r="I2" s="11">
        <f>IF(_xlfn.DAYS(G2,F2)&lt;180,E2,G2)</f>
        <v>41031</v>
      </c>
      <c r="J2" s="12" cm="1">
        <f t="array" aca="1" ref="J2" ca="1">IF(D2="No", SUMPRODUCT((H2&gt;ServLeng)*(EmpPos="No"))+1,"NA")</f>
        <v>2</v>
      </c>
    </row>
    <row r="3" spans="1:11" x14ac:dyDescent="0.25">
      <c r="A3" s="6" t="s">
        <v>3</v>
      </c>
      <c r="B3" s="6" t="s">
        <v>14</v>
      </c>
      <c r="C3" s="6">
        <v>98765</v>
      </c>
      <c r="D3" s="6" t="s">
        <v>17</v>
      </c>
      <c r="E3" s="7">
        <v>38558</v>
      </c>
      <c r="F3" s="7"/>
      <c r="G3" s="7"/>
      <c r="H3" s="10">
        <f ca="1">IF(_xlfn.DAYS(G3,F3)&lt;180,_xlfn.DAYS(TODAY(),E3), _xlfn.DAYS(TODAY(),G3))</f>
        <v>5875</v>
      </c>
      <c r="I3" s="11">
        <f>IF(_xlfn.DAYS(G3,F3)&lt;180,E3,G3)</f>
        <v>38558</v>
      </c>
      <c r="J3" s="12" cm="1">
        <f t="array" aca="1" ref="J3" ca="1">IF(D3="No", SUMPRODUCT((H3&gt;ServLeng)*(EmpPos="No"))+1,"NA")</f>
        <v>3</v>
      </c>
    </row>
    <row r="4" spans="1:11" x14ac:dyDescent="0.25">
      <c r="A4" s="6" t="s">
        <v>8</v>
      </c>
      <c r="B4" s="6" t="s">
        <v>7</v>
      </c>
      <c r="C4" s="6">
        <v>10987</v>
      </c>
      <c r="D4" s="6" t="s">
        <v>16</v>
      </c>
      <c r="E4" s="7">
        <v>44114</v>
      </c>
      <c r="F4" s="7"/>
      <c r="G4" s="7"/>
      <c r="H4" s="10">
        <f ca="1">IF(_xlfn.DAYS(G4,F4)&lt;180,_xlfn.DAYS(TODAY(),E4), _xlfn.DAYS(TODAY(),G4))</f>
        <v>319</v>
      </c>
      <c r="I4" s="11">
        <f>IF(_xlfn.DAYS(G4,F4)&lt;180,E4,G4)</f>
        <v>44114</v>
      </c>
      <c r="J4" s="12" t="str" cm="1">
        <f t="array" ref="J4">IF(D4="No", SUMPRODUCT((H4&gt;ServLeng)*(EmpPos="No"))+1,"NA")</f>
        <v>NA</v>
      </c>
    </row>
    <row r="5" spans="1:11" x14ac:dyDescent="0.25">
      <c r="A5" s="6" t="s">
        <v>27</v>
      </c>
      <c r="B5" s="6" t="s">
        <v>28</v>
      </c>
      <c r="C5" s="6">
        <v>56789</v>
      </c>
      <c r="D5" s="6" t="s">
        <v>17</v>
      </c>
      <c r="E5" s="7">
        <v>37792</v>
      </c>
      <c r="F5" s="7">
        <v>41067</v>
      </c>
      <c r="G5" s="7">
        <v>41432</v>
      </c>
      <c r="H5" s="10">
        <f ca="1">IF(_xlfn.DAYS(G5,F5)&lt;180,_xlfn.DAYS(TODAY(),E5), _xlfn.DAYS(TODAY(),G5))</f>
        <v>3001</v>
      </c>
      <c r="I5" s="11">
        <f>IF(_xlfn.DAYS(G5,F5)&lt;180,E5,G5)</f>
        <v>41432</v>
      </c>
      <c r="J5" s="12" cm="1">
        <f t="array" aca="1" ref="J5" ca="1">IF(D5="No", SUMPRODUCT((H5&gt;ServLeng)*(EmpPos="No"))+1,"NA")</f>
        <v>1</v>
      </c>
    </row>
    <row r="6" spans="1:11" x14ac:dyDescent="0.25">
      <c r="A6" s="6"/>
      <c r="B6" s="6"/>
      <c r="C6" s="6"/>
      <c r="D6" s="6"/>
      <c r="E6" s="6"/>
      <c r="F6" s="6"/>
      <c r="G6" s="6"/>
      <c r="H6" s="13"/>
      <c r="I6" s="14"/>
      <c r="J6" s="14"/>
    </row>
    <row r="7" spans="1:11" x14ac:dyDescent="0.25">
      <c r="A7" s="6"/>
      <c r="B7" s="6"/>
      <c r="C7" s="6"/>
      <c r="D7" s="6"/>
      <c r="E7" s="6"/>
      <c r="F7" s="6"/>
      <c r="G7" s="6"/>
      <c r="H7" s="13"/>
      <c r="I7" s="14"/>
      <c r="J7" s="14"/>
    </row>
    <row r="8" spans="1:11" x14ac:dyDescent="0.25">
      <c r="A8" s="6"/>
      <c r="B8" s="6"/>
      <c r="C8" s="6"/>
      <c r="D8" s="6"/>
      <c r="E8" s="6"/>
      <c r="F8" s="6"/>
      <c r="G8" s="6"/>
      <c r="H8" s="13"/>
      <c r="I8" s="14"/>
      <c r="J8" s="14"/>
    </row>
    <row r="9" spans="1:11" x14ac:dyDescent="0.25">
      <c r="A9" s="6"/>
      <c r="B9" s="6"/>
      <c r="C9" s="6"/>
      <c r="D9" s="6"/>
      <c r="E9" s="6"/>
      <c r="F9" s="6"/>
      <c r="G9" s="6"/>
      <c r="H9" s="13"/>
      <c r="I9" s="14"/>
      <c r="J9" s="14"/>
    </row>
    <row r="10" spans="1:11" x14ac:dyDescent="0.25">
      <c r="A10" s="6"/>
      <c r="B10" s="6"/>
      <c r="C10" s="6"/>
      <c r="D10" s="6"/>
      <c r="E10" s="6"/>
      <c r="F10" s="6"/>
      <c r="G10" s="6"/>
      <c r="H10" s="13"/>
      <c r="I10" s="14"/>
      <c r="J10" s="14"/>
    </row>
    <row r="11" spans="1:11" ht="15.75" customHeight="1" x14ac:dyDescent="0.25">
      <c r="A11" s="6"/>
      <c r="B11" s="6"/>
      <c r="C11" s="6"/>
      <c r="D11" s="6"/>
      <c r="E11" s="6"/>
      <c r="F11" s="6"/>
      <c r="G11" s="6"/>
      <c r="H11" s="13"/>
      <c r="I11" s="14"/>
      <c r="J11" s="14"/>
    </row>
    <row r="12" spans="1:11" x14ac:dyDescent="0.25">
      <c r="A12" s="6"/>
      <c r="B12" s="6"/>
      <c r="C12" s="6"/>
      <c r="D12" s="6"/>
      <c r="E12" s="6"/>
      <c r="F12" s="6"/>
      <c r="G12" s="6"/>
      <c r="H12" s="13"/>
      <c r="I12" s="14"/>
      <c r="J12" s="14"/>
    </row>
    <row r="13" spans="1:11" ht="15" customHeight="1" x14ac:dyDescent="0.25">
      <c r="A13" s="6"/>
      <c r="B13" s="6"/>
      <c r="C13" s="6"/>
      <c r="D13" s="6"/>
      <c r="E13" s="6"/>
      <c r="F13" s="6"/>
      <c r="G13" s="6"/>
      <c r="H13" s="13"/>
      <c r="I13" s="14"/>
      <c r="J13" s="14"/>
    </row>
    <row r="14" spans="1:11" ht="15" thickBot="1" x14ac:dyDescent="0.3"/>
    <row r="15" spans="1:11" ht="48.75" customHeight="1" thickBot="1" x14ac:dyDescent="0.3">
      <c r="A15" s="22" t="s">
        <v>26</v>
      </c>
      <c r="B15" s="23"/>
      <c r="C15" s="23"/>
      <c r="D15" s="23"/>
      <c r="E15" s="23"/>
      <c r="F15" s="23"/>
      <c r="G15" s="23"/>
      <c r="H15" s="23"/>
      <c r="I15" s="23"/>
      <c r="J15" s="24"/>
      <c r="K15" s="3"/>
    </row>
    <row r="16" spans="1:11" x14ac:dyDescent="0.25">
      <c r="A16" s="17"/>
      <c r="B16" s="17"/>
      <c r="C16" s="17"/>
      <c r="D16" s="17"/>
      <c r="E16" s="17"/>
      <c r="F16" s="17"/>
      <c r="G16" s="17"/>
      <c r="H16" s="18"/>
      <c r="I16" s="19"/>
      <c r="J16" s="20"/>
      <c r="K16" s="3"/>
    </row>
    <row r="17" spans="1:11" x14ac:dyDescent="0.25">
      <c r="A17" s="17"/>
      <c r="B17" s="17"/>
      <c r="C17" s="17"/>
      <c r="D17" s="17"/>
      <c r="E17" s="17"/>
      <c r="F17" s="17"/>
      <c r="G17" s="17"/>
      <c r="H17" s="18"/>
      <c r="I17" s="19"/>
      <c r="J17" s="20"/>
      <c r="K17" s="3"/>
    </row>
  </sheetData>
  <autoFilter ref="A1:J1" xr:uid="{E351B2CD-254D-43B8-A44E-CE7908AE7D47}">
    <sortState xmlns:xlrd2="http://schemas.microsoft.com/office/spreadsheetml/2017/richdata2" ref="A2:J4">
      <sortCondition ref="J1"/>
    </sortState>
  </autoFilter>
  <mergeCells count="1">
    <mergeCell ref="A15:J15"/>
  </mergeCells>
  <pageMargins left="0.7" right="0.7" top="0.75" bottom="0.75" header="0.3" footer="0.3"/>
  <pageSetup orientation="portrait" r:id="rId1"/>
  <headerFooter>
    <oddHeader>&amp;CSeniority Tracker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589A-CC07-4EE2-9094-8A2B40EB1EB6}">
  <sheetPr>
    <pageSetUpPr fitToPage="1"/>
  </sheetPr>
  <dimension ref="A1:J16"/>
  <sheetViews>
    <sheetView zoomScaleNormal="100" workbookViewId="0">
      <selection activeCell="C6" sqref="C6"/>
    </sheetView>
  </sheetViews>
  <sheetFormatPr defaultColWidth="9.140625" defaultRowHeight="14.25" x14ac:dyDescent="0.25"/>
  <cols>
    <col min="1" max="4" width="13.7109375" style="2" customWidth="1"/>
    <col min="5" max="5" width="20.7109375" style="2" customWidth="1"/>
    <col min="6" max="8" width="15.7109375" style="2" customWidth="1"/>
    <col min="9" max="9" width="13.7109375" style="3" customWidth="1"/>
    <col min="10" max="10" width="22.7109375" style="3" customWidth="1"/>
    <col min="11" max="16384" width="9.140625" style="2"/>
  </cols>
  <sheetData>
    <row r="1" spans="1:10" s="1" customFormat="1" ht="60" x14ac:dyDescent="0.25">
      <c r="A1" s="5" t="s">
        <v>19</v>
      </c>
      <c r="B1" s="5" t="s">
        <v>20</v>
      </c>
      <c r="C1" s="5" t="s">
        <v>0</v>
      </c>
      <c r="D1" s="5" t="s">
        <v>11</v>
      </c>
      <c r="E1" s="5" t="s">
        <v>18</v>
      </c>
      <c r="F1" s="5" t="s">
        <v>23</v>
      </c>
      <c r="G1" s="5" t="s">
        <v>24</v>
      </c>
      <c r="H1" s="15" t="s">
        <v>25</v>
      </c>
      <c r="I1" s="9" t="s">
        <v>22</v>
      </c>
      <c r="J1" s="9" t="s">
        <v>29</v>
      </c>
    </row>
    <row r="2" spans="1:10" x14ac:dyDescent="0.25">
      <c r="A2" s="6" t="s">
        <v>9</v>
      </c>
      <c r="B2" s="6" t="s">
        <v>10</v>
      </c>
      <c r="C2" s="6">
        <v>45678</v>
      </c>
      <c r="D2" s="7">
        <v>41459</v>
      </c>
      <c r="E2" s="7">
        <v>45056</v>
      </c>
      <c r="F2" s="7"/>
      <c r="G2" s="7"/>
      <c r="H2" s="12">
        <f>IF(_xlfn.DAYS(G2,F2)&lt;180,_xlfn.DAYS(E2,D2), _xlfn.DAYS(E2,G2))</f>
        <v>3597</v>
      </c>
      <c r="I2" s="11">
        <f>IF(_xlfn.DAYS(G2,F2)&lt;180,D2,G2)</f>
        <v>41459</v>
      </c>
      <c r="J2" s="12" cm="1">
        <f t="array" aca="1" ref="J2" ca="1">IF(AND(_xlfn.DAYS(TODAY(), E2)&lt;365, E2&gt;=DATEVALUE("07/04/2021")),SUMPRODUCT((_xlfn.DAYS(TODAY(), DateDisc)&lt;365)*(DateDisc&gt;=DATEVALUE("07/04/2021"))*(H2&lt;ServLeng))+1,"NA")</f>
        <v>1</v>
      </c>
    </row>
    <row r="3" spans="1:10" x14ac:dyDescent="0.25">
      <c r="A3" s="6" t="s">
        <v>5</v>
      </c>
      <c r="B3" s="6" t="s">
        <v>4</v>
      </c>
      <c r="C3" s="6">
        <v>67810</v>
      </c>
      <c r="D3" s="7">
        <v>41674</v>
      </c>
      <c r="E3" s="7">
        <v>44782</v>
      </c>
      <c r="F3" s="7"/>
      <c r="G3" s="7"/>
      <c r="H3" s="12">
        <f>IF(_xlfn.DAYS(G3,F3)&lt;180,_xlfn.DAYS(E3,D3), _xlfn.DAYS(E3,G3))</f>
        <v>3108</v>
      </c>
      <c r="I3" s="11">
        <f>IF(_xlfn.DAYS(G3,F3)&lt;180,D3,G3)</f>
        <v>41674</v>
      </c>
      <c r="J3" s="12" cm="1">
        <f t="array" aca="1" ref="J3" ca="1">IF(AND(_xlfn.DAYS(TODAY(), E3)&lt;365, E3&gt;=DATEVALUE("07/04/2021")),SUMPRODUCT((_xlfn.DAYS(TODAY(), DateDisc)&lt;365)*(DateDisc&gt;=DATEVALUE("07/04/2021"))*(H3&lt;ServLeng))+1,"NA")</f>
        <v>2</v>
      </c>
    </row>
    <row r="4" spans="1:10" x14ac:dyDescent="0.25">
      <c r="A4" s="6" t="s">
        <v>15</v>
      </c>
      <c r="B4" s="6" t="s">
        <v>6</v>
      </c>
      <c r="C4" s="6">
        <v>10111</v>
      </c>
      <c r="D4" s="7">
        <v>42255</v>
      </c>
      <c r="E4" s="7">
        <v>44719</v>
      </c>
      <c r="F4" s="7">
        <v>42618</v>
      </c>
      <c r="G4" s="7">
        <v>42736</v>
      </c>
      <c r="H4" s="12">
        <f>IF(_xlfn.DAYS(G4,F4)&lt;180,_xlfn.DAYS(E4,D4), _xlfn.DAYS(E4,G4))</f>
        <v>2464</v>
      </c>
      <c r="I4" s="11">
        <f>IF(_xlfn.DAYS(G4,F4)&lt;180,D4,G4)</f>
        <v>42255</v>
      </c>
      <c r="J4" s="12" cm="1">
        <f t="array" aca="1" ref="J4" ca="1">IF(AND(_xlfn.DAYS(TODAY(), E4)&lt;365, E4&gt;=DATEVALUE("07/04/2021")),SUMPRODUCT((_xlfn.DAYS(TODAY(), DateDisc)&lt;365)*(DateDisc&gt;=DATEVALUE("07/04/2021"))*(H4&lt;ServLeng))+1,"NA")</f>
        <v>3</v>
      </c>
    </row>
    <row r="5" spans="1:10" x14ac:dyDescent="0.25">
      <c r="A5" s="6" t="s">
        <v>1</v>
      </c>
      <c r="B5" s="6" t="s">
        <v>2</v>
      </c>
      <c r="C5" s="6">
        <v>34567</v>
      </c>
      <c r="D5" s="7">
        <v>43101</v>
      </c>
      <c r="E5" s="7">
        <v>44511</v>
      </c>
      <c r="F5" s="7"/>
      <c r="G5" s="7"/>
      <c r="H5" s="12">
        <f>IF(_xlfn.DAYS(G5,F5)&lt;180,_xlfn.DAYS(E5,D5), _xlfn.DAYS(E5,G5))</f>
        <v>1410</v>
      </c>
      <c r="I5" s="11">
        <f>IF(_xlfn.DAYS(G5,F5)&lt;180,D5,G5)</f>
        <v>43101</v>
      </c>
      <c r="J5" s="12" cm="1">
        <f t="array" aca="1" ref="J5" ca="1">IF(AND(_xlfn.DAYS(TODAY(), E5)&lt;365, E5&gt;=DATEVALUE("07/04/2021")),SUMPRODUCT((_xlfn.DAYS(TODAY(), DateDisc)&lt;365)*(DateDisc&gt;=DATEVALUE("07/04/2021"))*(H5&lt;ServLeng))+1,"NA")</f>
        <v>4</v>
      </c>
    </row>
    <row r="6" spans="1:10" x14ac:dyDescent="0.25">
      <c r="A6" s="6"/>
      <c r="B6" s="6"/>
      <c r="C6" s="6"/>
      <c r="D6" s="6"/>
      <c r="E6" s="6"/>
      <c r="F6" s="6"/>
      <c r="G6" s="6"/>
      <c r="H6" s="16"/>
      <c r="I6" s="14"/>
      <c r="J6" s="14"/>
    </row>
    <row r="7" spans="1:10" x14ac:dyDescent="0.25">
      <c r="A7" s="6"/>
      <c r="B7" s="6"/>
      <c r="C7" s="6"/>
      <c r="D7" s="6"/>
      <c r="E7" s="6"/>
      <c r="F7" s="6"/>
      <c r="G7" s="6"/>
      <c r="H7" s="16"/>
      <c r="I7" s="14"/>
      <c r="J7" s="14"/>
    </row>
    <row r="8" spans="1:10" x14ac:dyDescent="0.25">
      <c r="A8" s="6"/>
      <c r="B8" s="6"/>
      <c r="C8" s="6"/>
      <c r="D8" s="6"/>
      <c r="E8" s="7"/>
      <c r="F8" s="6"/>
      <c r="G8" s="6"/>
      <c r="H8" s="16"/>
      <c r="I8" s="14"/>
      <c r="J8" s="14"/>
    </row>
    <row r="9" spans="1:10" x14ac:dyDescent="0.25">
      <c r="A9" s="6"/>
      <c r="B9" s="6"/>
      <c r="C9" s="6"/>
      <c r="D9" s="6"/>
      <c r="E9" s="6"/>
      <c r="F9" s="7"/>
      <c r="G9" s="6"/>
      <c r="H9" s="16"/>
      <c r="I9" s="14"/>
      <c r="J9" s="14"/>
    </row>
    <row r="10" spans="1:10" x14ac:dyDescent="0.25">
      <c r="A10" s="6"/>
      <c r="B10" s="6"/>
      <c r="C10" s="6"/>
      <c r="D10" s="6"/>
      <c r="E10" s="6"/>
      <c r="F10" s="6"/>
      <c r="G10" s="6"/>
      <c r="H10" s="16"/>
      <c r="I10" s="14"/>
      <c r="J10" s="14"/>
    </row>
    <row r="11" spans="1:10" x14ac:dyDescent="0.25">
      <c r="A11" s="6"/>
      <c r="B11" s="6"/>
      <c r="C11" s="6"/>
      <c r="D11" s="6"/>
      <c r="E11" s="7"/>
      <c r="F11" s="6"/>
      <c r="G11" s="6"/>
      <c r="H11" s="16"/>
      <c r="I11" s="14"/>
      <c r="J11" s="14"/>
    </row>
    <row r="12" spans="1:10" ht="15" customHeight="1" thickBot="1" x14ac:dyDescent="0.3"/>
    <row r="13" spans="1:10" ht="47.25" customHeight="1" thickBot="1" x14ac:dyDescent="0.3">
      <c r="A13" s="22" t="s">
        <v>26</v>
      </c>
      <c r="B13" s="23"/>
      <c r="C13" s="23"/>
      <c r="D13" s="23"/>
      <c r="E13" s="23"/>
      <c r="F13" s="23"/>
      <c r="G13" s="23"/>
      <c r="H13" s="23"/>
      <c r="I13" s="23"/>
      <c r="J13" s="24"/>
    </row>
    <row r="14" spans="1:10" ht="15" thickBot="1" x14ac:dyDescent="0.3">
      <c r="A14" s="17"/>
      <c r="B14" s="17"/>
      <c r="C14" s="17"/>
      <c r="D14" s="17"/>
      <c r="E14" s="17"/>
    </row>
    <row r="15" spans="1:10" ht="31.5" customHeight="1" thickBot="1" x14ac:dyDescent="0.3">
      <c r="A15" s="22" t="s">
        <v>31</v>
      </c>
      <c r="B15" s="23"/>
      <c r="C15" s="23"/>
      <c r="D15" s="23"/>
      <c r="E15" s="23"/>
      <c r="F15" s="23"/>
      <c r="G15" s="23"/>
      <c r="H15" s="23"/>
      <c r="I15" s="23"/>
      <c r="J15" s="24"/>
    </row>
    <row r="16" spans="1:10" ht="32.25" customHeight="1" x14ac:dyDescent="0.25">
      <c r="A16" s="17"/>
      <c r="B16" s="17"/>
      <c r="C16" s="17"/>
      <c r="D16" s="17"/>
    </row>
  </sheetData>
  <autoFilter ref="A1:J1" xr:uid="{E351B2CD-254D-43B8-A44E-CE7908AE7D47}">
    <sortState xmlns:xlrd2="http://schemas.microsoft.com/office/spreadsheetml/2017/richdata2" ref="A2:J5">
      <sortCondition ref="J1"/>
    </sortState>
  </autoFilter>
  <mergeCells count="2">
    <mergeCell ref="A13:J13"/>
    <mergeCell ref="A15:J15"/>
  </mergeCells>
  <pageMargins left="0.7" right="0.7" top="0.75" bottom="0.75" header="0.3" footer="0.3"/>
  <pageSetup paperSize="5" fitToHeight="0" orientation="landscape" r:id="rId1"/>
  <headerFooter>
    <oddHeader>&amp;CSeniority Tracker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Overview</vt:lpstr>
      <vt:lpstr>Employees - Current</vt:lpstr>
      <vt:lpstr>Employees - Economic Discharged</vt:lpstr>
      <vt:lpstr>'Employees - Economic Discharged'!BrkEnd</vt:lpstr>
      <vt:lpstr>BrkEnd</vt:lpstr>
      <vt:lpstr>'Employees - Economic Discharged'!BrkStart</vt:lpstr>
      <vt:lpstr>BrkStart</vt:lpstr>
      <vt:lpstr>'Employees - Economic Discharged'!DateDisc</vt:lpstr>
      <vt:lpstr>'Employees - Economic Discharged'!DateHire</vt:lpstr>
      <vt:lpstr>DateHire</vt:lpstr>
      <vt:lpstr>'Employees - Economic Discharged'!DaysEmp</vt:lpstr>
      <vt:lpstr>DaysEmp</vt:lpstr>
      <vt:lpstr>EmpPos</vt:lpstr>
      <vt:lpstr>'Employees - Economic Discharged'!ServLeng</vt:lpstr>
      <vt:lpstr>ServLeng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Eriksson, Anastasia</dc:creator>
  <cp:lastModifiedBy>Tam, Peggy</cp:lastModifiedBy>
  <cp:lastPrinted>2021-08-13T15:43:54Z</cp:lastPrinted>
  <dcterms:created xsi:type="dcterms:W3CDTF">2021-04-28T19:17:46Z</dcterms:created>
  <dcterms:modified xsi:type="dcterms:W3CDTF">2021-08-25T15:29:04Z</dcterms:modified>
</cp:coreProperties>
</file>