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random\"/>
    </mc:Choice>
  </mc:AlternateContent>
  <xr:revisionPtr revIDLastSave="0" documentId="13_ncr:1_{B279450E-CBCD-4836-BED6-4DE8AC39F08E}" xr6:coauthVersionLast="47" xr6:coauthVersionMax="47" xr10:uidLastSave="{00000000-0000-0000-0000-000000000000}"/>
  <workbookProtection workbookAlgorithmName="SHA-512" workbookHashValue="/5B0zDQ8hvvVs4qat1wq3iRD5CirvWmHdZoV/j55F1hG47IlsN8W5RQktQalEdsHabZW6DG7epSFwBJClCvTzA==" workbookSaltValue="AJMp4dq52eoFs8vf8saDhA==" workbookSpinCount="100000" lockStructure="1"/>
  <bookViews>
    <workbookView xWindow="0" yWindow="0" windowWidth="24240" windowHeight="12900" xr2:uid="{02A78B5A-D1E0-4F0C-B60F-526239A04193}"/>
  </bookViews>
  <sheets>
    <sheet name="Calculator" sheetId="1" r:id="rId1"/>
    <sheet name="Example Schedu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2" l="1"/>
  <c r="L15" i="2"/>
  <c r="I15" i="2"/>
  <c r="H15" i="2"/>
  <c r="M14" i="2" a="1"/>
  <c r="M14" i="2" s="1"/>
  <c r="K14" i="2" a="1"/>
  <c r="K14" i="2" s="1"/>
  <c r="I14" i="2"/>
  <c r="J14" i="2" s="1"/>
  <c r="H14" i="2"/>
  <c r="G14" i="2"/>
  <c r="D14" i="2"/>
  <c r="M13" i="2" a="1"/>
  <c r="M13" i="2" s="1"/>
  <c r="K13" i="2" a="1"/>
  <c r="K13" i="2" s="1"/>
  <c r="I13" i="2"/>
  <c r="H13" i="2"/>
  <c r="J13" i="2" s="1"/>
  <c r="G13" i="2"/>
  <c r="D13" i="2"/>
  <c r="M12" i="2" a="1"/>
  <c r="M12" i="2" s="1"/>
  <c r="K12" i="2" a="1"/>
  <c r="K12" i="2" s="1"/>
  <c r="I12" i="2"/>
  <c r="H12" i="2"/>
  <c r="G12" i="2"/>
  <c r="D12" i="2"/>
  <c r="M11" i="2" a="1"/>
  <c r="M11" i="2" s="1"/>
  <c r="K11" i="2" a="1"/>
  <c r="K11" i="2" s="1"/>
  <c r="I11" i="2"/>
  <c r="J11" i="2" s="1"/>
  <c r="H11" i="2"/>
  <c r="G11" i="2"/>
  <c r="D11" i="2"/>
  <c r="M10" i="2" a="1"/>
  <c r="M10" i="2" s="1"/>
  <c r="K10" i="2" a="1"/>
  <c r="K10" i="2" s="1"/>
  <c r="I10" i="2"/>
  <c r="H10" i="2"/>
  <c r="G10" i="2"/>
  <c r="D10" i="2"/>
  <c r="M9" i="2" a="1"/>
  <c r="M9" i="2" s="1"/>
  <c r="K9" i="2" a="1"/>
  <c r="K9" i="2" s="1"/>
  <c r="I9" i="2"/>
  <c r="H9" i="2"/>
  <c r="G9" i="2"/>
  <c r="D9" i="2"/>
  <c r="M8" i="2" a="1"/>
  <c r="M8" i="2" s="1"/>
  <c r="K8" i="2" a="1"/>
  <c r="K8" i="2" s="1"/>
  <c r="I8" i="2"/>
  <c r="H8" i="2"/>
  <c r="G8" i="2"/>
  <c r="D8" i="2"/>
  <c r="D7" i="1"/>
  <c r="M13" i="1" a="1"/>
  <c r="M13" i="1" s="1"/>
  <c r="K13" i="1" a="1"/>
  <c r="K13" i="1" s="1"/>
  <c r="I13" i="1"/>
  <c r="H13" i="1"/>
  <c r="G13" i="1"/>
  <c r="D13" i="1"/>
  <c r="M12" i="1" a="1"/>
  <c r="M12" i="1" s="1"/>
  <c r="K12" i="1" a="1"/>
  <c r="K12" i="1" s="1"/>
  <c r="I12" i="1"/>
  <c r="H12" i="1"/>
  <c r="G12" i="1"/>
  <c r="D12" i="1"/>
  <c r="M11" i="1" a="1"/>
  <c r="M11" i="1" s="1"/>
  <c r="K11" i="1" a="1"/>
  <c r="K11" i="1" s="1"/>
  <c r="I11" i="1"/>
  <c r="H11" i="1"/>
  <c r="G11" i="1"/>
  <c r="D11" i="1"/>
  <c r="M10" i="1" a="1"/>
  <c r="M10" i="1" s="1"/>
  <c r="K10" i="1" a="1"/>
  <c r="K10" i="1" s="1"/>
  <c r="I10" i="1"/>
  <c r="H10" i="1"/>
  <c r="G10" i="1"/>
  <c r="D10" i="1"/>
  <c r="M9" i="1" a="1"/>
  <c r="M9" i="1" s="1"/>
  <c r="K9" i="1" a="1"/>
  <c r="K9" i="1" s="1"/>
  <c r="I9" i="1"/>
  <c r="H9" i="1"/>
  <c r="G9" i="1"/>
  <c r="D9" i="1"/>
  <c r="M8" i="1" a="1"/>
  <c r="M8" i="1" s="1"/>
  <c r="K8" i="1" a="1"/>
  <c r="K8" i="1" s="1"/>
  <c r="I8" i="1"/>
  <c r="H8" i="1"/>
  <c r="G8" i="1"/>
  <c r="D8" i="1"/>
  <c r="M7" i="1" a="1"/>
  <c r="M7" i="1" s="1"/>
  <c r="K7" i="1" a="1"/>
  <c r="K7" i="1" s="1"/>
  <c r="I7" i="1"/>
  <c r="H7" i="1"/>
  <c r="G7" i="1"/>
  <c r="J8" i="2" l="1"/>
  <c r="O9" i="2"/>
  <c r="J12" i="2"/>
  <c r="J10" i="2"/>
  <c r="G15" i="2"/>
  <c r="J9" i="2"/>
  <c r="J15" i="2" s="1"/>
  <c r="D15" i="2"/>
  <c r="O11" i="2"/>
  <c r="O14" i="2"/>
  <c r="O10" i="2"/>
  <c r="O13" i="2"/>
  <c r="K15" i="2"/>
  <c r="M15" i="2"/>
  <c r="O8" i="2"/>
  <c r="O12" i="2"/>
  <c r="K14" i="1"/>
  <c r="M14" i="1"/>
  <c r="G14" i="1"/>
  <c r="D14" i="1"/>
  <c r="J8" i="1"/>
  <c r="J10" i="1"/>
  <c r="J9" i="1"/>
  <c r="J7" i="1"/>
  <c r="O12" i="1"/>
  <c r="O13" i="1"/>
  <c r="O8" i="1"/>
  <c r="O10" i="1"/>
  <c r="O11" i="1"/>
  <c r="O7" i="1"/>
  <c r="O9" i="1"/>
  <c r="J11" i="1"/>
  <c r="J12" i="1"/>
  <c r="J13" i="1"/>
  <c r="O15" i="2" l="1"/>
  <c r="P15" i="2" s="1"/>
  <c r="J14" i="1"/>
  <c r="O14" i="1"/>
  <c r="P14" i="1" s="1"/>
  <c r="H14" i="1"/>
  <c r="I14" i="1"/>
  <c r="N14" i="1"/>
  <c r="L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<sst xmlns="http://schemas.openxmlformats.org/spreadsheetml/2006/main" count="81" uniqueCount="39">
  <si>
    <r>
      <t xml:space="preserve">This tool can assist you in calculating the percent difference between an employee's regular schedule and work schedule. In order for the tool to work as expected, you must enter accurately the employee's start and end times on their regular schedule and work schedule.
</t>
    </r>
    <r>
      <rPr>
        <b/>
        <sz val="10"/>
        <color theme="1"/>
        <rFont val="Calibri"/>
        <family val="2"/>
        <scheme val="minor"/>
      </rPr>
      <t xml:space="preserve">
Under the NYC Fair Workweek Law, a fast food employer must give a fast food employee a work schedule that does not differ by more than 15% from their regular schedule, unless the employer receives the employee’s written consent to the difference or the employee requested the changes that led to the difference. A lawful discharge may also lead to a difference of more than 15%. </t>
    </r>
    <r>
      <rPr>
        <b/>
        <sz val="10"/>
        <rFont val="Calibri"/>
        <family val="2"/>
        <scheme val="minor"/>
      </rPr>
      <t>This tool will help you check if the difference is more than 15%.</t>
    </r>
    <r>
      <rPr>
        <sz val="10"/>
        <color theme="1"/>
        <rFont val="Calibri"/>
        <family val="2"/>
        <scheme val="minor"/>
      </rPr>
      <t xml:space="preserve">
IMPORTANT NOTE: This tool is designed only to help you test whether a work schedule is more than 15% different from a regular schedule. It is not designed to satisfy all recordkeeping obligations in relation to regular schedules or work schedules under the Fair Workweek Law. For more information about the Fair Workweek Law, including recordkeeping obligations, visit nyc.gov/dcwp or call 311 (212-NEW-YORK outside NYC).</t>
    </r>
  </si>
  <si>
    <t>Enter times like 8:30 or 23:00. You must use a colon and 24-hour time</t>
  </si>
  <si>
    <t>Regular Schedule</t>
  </si>
  <si>
    <t>Work Schedule</t>
  </si>
  <si>
    <t>Total Hours</t>
  </si>
  <si>
    <t>Differences Between Regular Schedule and Work Schedule</t>
  </si>
  <si>
    <t>(A)</t>
  </si>
  <si>
    <t>(B)</t>
  </si>
  <si>
    <t>(C)</t>
  </si>
  <si>
    <t>(D)</t>
  </si>
  <si>
    <t>(E)</t>
  </si>
  <si>
    <t>(F)</t>
  </si>
  <si>
    <t>(G)</t>
  </si>
  <si>
    <t>(H)</t>
  </si>
  <si>
    <t>(I)</t>
  </si>
  <si>
    <t>(J)</t>
  </si>
  <si>
    <t>Day</t>
  </si>
  <si>
    <t>Start</t>
  </si>
  <si>
    <t>End</t>
  </si>
  <si>
    <t>Regular Schedule Hours</t>
  </si>
  <si>
    <t>Work Schedule Hours</t>
  </si>
  <si>
    <t>Hours That Are Different
(G + H)</t>
  </si>
  <si>
    <t>Monday</t>
  </si>
  <si>
    <t>Total</t>
  </si>
  <si>
    <t>Tuesday</t>
  </si>
  <si>
    <t>Wednesday</t>
  </si>
  <si>
    <t>Thursday</t>
  </si>
  <si>
    <t>Friday</t>
  </si>
  <si>
    <t>Saturday</t>
  </si>
  <si>
    <t>Sunday</t>
  </si>
  <si>
    <t>Hours Added to the Work Schedule</t>
  </si>
  <si>
    <t>Hours Removed from the Regular Schedule</t>
  </si>
  <si>
    <t>Percent Difference For the Week 
(I / C)</t>
  </si>
  <si>
    <t>Total Hours
(E - D)</t>
  </si>
  <si>
    <t>Total Hours
(B - A)</t>
  </si>
  <si>
    <r>
      <t xml:space="preserve">Fair Workweek Schedule Difference Calculator </t>
    </r>
    <r>
      <rPr>
        <b/>
        <sz val="18"/>
        <color rgb="FFE26B0A"/>
        <rFont val="Calibri"/>
        <family val="2"/>
      </rPr>
      <t>(fast food employers only)</t>
    </r>
  </si>
  <si>
    <r>
      <rPr>
        <b/>
        <sz val="10"/>
        <color theme="1"/>
        <rFont val="Calibri"/>
        <family val="2"/>
        <scheme val="minor"/>
      </rPr>
      <t>Instructions:</t>
    </r>
    <r>
      <rPr>
        <sz val="10"/>
        <color theme="1"/>
        <rFont val="Calibri"/>
        <family val="2"/>
        <scheme val="minor"/>
      </rPr>
      <t xml:space="preserve">
1. Enter the start and end time* of each shift on the Regular Schedule.
2. Enter the start and end time* of each shift on the Work Schedule.
3. If a schedule does not call for the employee to work on a given day, leave the start and end times empty.
4. The percent difference will appear in the bottom right cell of the table.
* Times must  be entered in 24-hour time (e.g., 16:15 is ok but not 4:15 PM). Enter "24:00" for shifts that end at midnight, and "00:00" for shifts that start at midnight). Shifts must start and end on the hour, half-hour, or quarter-hour (e.g. 9:00, 9:15, 9:30, 9:45).</t>
    </r>
  </si>
  <si>
    <r>
      <t xml:space="preserve">Fair Workweek Schedule Difference Calculator </t>
    </r>
    <r>
      <rPr>
        <b/>
        <sz val="18"/>
        <color rgb="FFE26B0A"/>
        <rFont val="Calibri"/>
        <family val="2"/>
      </rPr>
      <t>(fast food employers only)</t>
    </r>
    <r>
      <rPr>
        <b/>
        <sz val="26"/>
        <color rgb="FFE26B0A"/>
        <rFont val="Calibri"/>
        <family val="2"/>
      </rPr>
      <t xml:space="preserve"> </t>
    </r>
  </si>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</sst>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0"/>
    <numFmt numFmtId="166" formatCode="0.0%"/>
  </numFmts>
  <fonts count="12" x14ac:knownFonts="1">
    <font>
      <sz val="11"/>
      <color theme="1"/>
      <name val="Calibri"/>
      <family val="2"/>
      <scheme val="minor"/>
    </font>
    <font>
      <b/>
      <sz val="11"/>
      <color theme="1"/>
      <name val="Calibri"/>
      <family val="2"/>
      <scheme val="minor"/>
    </font>
    <font>
      <b/>
      <sz val="26"/>
      <color rgb="FFE26B0A"/>
      <name val="Calibri"/>
      <family val="2"/>
    </font>
    <font>
      <sz val="10"/>
      <color theme="1"/>
      <name val="Calibri"/>
      <family val="2"/>
      <scheme val="minor"/>
    </font>
    <font>
      <b/>
      <sz val="10"/>
      <color theme="1"/>
      <name val="Calibri"/>
      <family val="2"/>
      <scheme val="minor"/>
    </font>
    <font>
      <b/>
      <sz val="10"/>
      <name val="Calibri"/>
      <family val="2"/>
      <scheme val="minor"/>
    </font>
    <font>
      <b/>
      <sz val="12"/>
      <color rgb="FFFF0000"/>
      <name val="Calibri"/>
      <family val="2"/>
      <scheme val="minor"/>
    </font>
    <font>
      <b/>
      <sz val="18"/>
      <color rgb="FFE26B0A"/>
      <name val="Calibri"/>
      <family val="2"/>
    </font>
    <font>
      <b/>
      <sz val="12"/>
      <color theme="1"/>
      <name val="Calibri"/>
      <family val="2"/>
      <scheme val="minor"/>
    </font>
    <font>
      <b/>
      <sz val="20"/>
      <color theme="1"/>
      <name val="Calibri"/>
      <family val="2"/>
      <scheme val="minor"/>
    </font>
    <font>
      <b/>
      <sz val="18"/>
      <color theme="1"/>
      <name val="Calibri"/>
      <family val="2"/>
      <scheme val="minor"/>
    </font>
    <font>
      <b/>
      <sz val="36"/>
      <color rgb="FF00B0F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7F1D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style="thin">
        <color theme="5" tint="0.79998168889431442"/>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5"/>
      </left>
      <right style="thin">
        <color theme="5"/>
      </right>
      <top style="thin">
        <color theme="5"/>
      </top>
      <bottom style="thin">
        <color theme="5"/>
      </bottom>
      <diagonal/>
    </border>
    <border>
      <left/>
      <right/>
      <top/>
      <bottom style="thin">
        <color theme="5"/>
      </bottom>
      <diagonal/>
    </border>
  </borders>
  <cellStyleXfs count="1">
    <xf numFmtId="0" fontId="0" fillId="0" borderId="0"/>
  </cellStyleXfs>
  <cellXfs count="41">
    <xf numFmtId="0" fontId="0" fillId="0" borderId="0" xfId="0"/>
    <xf numFmtId="0" fontId="0" fillId="0" borderId="1" xfId="0" applyBorder="1"/>
    <xf numFmtId="0" fontId="1" fillId="4" borderId="3"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xf>
    <xf numFmtId="2" fontId="1" fillId="4" borderId="3" xfId="0" applyNumberFormat="1" applyFont="1" applyFill="1" applyBorder="1" applyAlignment="1" applyProtection="1">
      <alignment horizontal="center" vertical="center"/>
    </xf>
    <xf numFmtId="0" fontId="1" fillId="4" borderId="3" xfId="0" applyFont="1" applyFill="1" applyBorder="1" applyAlignment="1" applyProtection="1">
      <alignment horizontal="center" vertical="center" wrapText="1"/>
    </xf>
    <xf numFmtId="2" fontId="1" fillId="5" borderId="3" xfId="0" applyNumberFormat="1" applyFont="1" applyFill="1" applyBorder="1" applyAlignment="1" applyProtection="1">
      <alignment horizontal="center" vertical="center"/>
    </xf>
    <xf numFmtId="0" fontId="1" fillId="5" borderId="3"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xf>
    <xf numFmtId="164" fontId="0" fillId="0" borderId="3" xfId="0" applyNumberFormat="1" applyBorder="1" applyAlignment="1">
      <alignment horizontal="center" vertical="center"/>
    </xf>
    <xf numFmtId="165" fontId="0" fillId="0" borderId="3" xfId="0" applyNumberFormat="1" applyBorder="1" applyAlignment="1">
      <alignment horizontal="center" vertical="center"/>
    </xf>
    <xf numFmtId="165" fontId="0" fillId="6" borderId="3"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0" borderId="3" xfId="0" quotePrefix="1" applyNumberFormat="1" applyBorder="1" applyAlignment="1">
      <alignment horizontal="center" vertical="center"/>
    </xf>
    <xf numFmtId="165" fontId="0" fillId="7" borderId="3" xfId="0" applyNumberFormat="1" applyFill="1" applyBorder="1" applyAlignment="1">
      <alignment horizontal="center" vertical="center"/>
    </xf>
    <xf numFmtId="165" fontId="1" fillId="3" borderId="7" xfId="0" applyNumberFormat="1" applyFont="1" applyFill="1" applyBorder="1" applyAlignment="1">
      <alignment horizontal="center" vertical="center"/>
    </xf>
    <xf numFmtId="0" fontId="8" fillId="3" borderId="3"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xf>
    <xf numFmtId="166" fontId="9" fillId="3" borderId="3" xfId="0" applyNumberFormat="1" applyFont="1" applyFill="1" applyBorder="1" applyAlignment="1">
      <alignment horizontal="center" vertical="center"/>
    </xf>
    <xf numFmtId="0" fontId="1" fillId="4" borderId="3"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4" borderId="9"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1" fontId="0" fillId="7" borderId="7" xfId="0" applyNumberFormat="1" applyFill="1" applyBorder="1" applyAlignment="1" applyProtection="1">
      <alignment horizontal="center" vertical="center"/>
      <protection hidden="1"/>
    </xf>
    <xf numFmtId="1" fontId="0" fillId="7" borderId="8" xfId="0" applyNumberFormat="1" applyFill="1" applyBorder="1" applyAlignment="1" applyProtection="1">
      <alignment horizontal="center" vertical="center"/>
      <protection hidden="1"/>
    </xf>
    <xf numFmtId="0" fontId="2" fillId="2" borderId="10" xfId="0" applyFont="1" applyFill="1" applyBorder="1" applyAlignment="1">
      <alignment horizontal="left" vertical="center" wrapText="1"/>
    </xf>
    <xf numFmtId="0" fontId="3" fillId="2" borderId="10" xfId="0" applyFont="1" applyFill="1" applyBorder="1" applyAlignment="1">
      <alignment horizontal="left" vertical="top"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164" fontId="0" fillId="0" borderId="3" xfId="0" applyNumberFormat="1" applyBorder="1" applyAlignment="1">
      <alignment horizontal="center"/>
    </xf>
    <xf numFmtId="164" fontId="0" fillId="2" borderId="3" xfId="0" applyNumberFormat="1" applyFill="1" applyBorder="1" applyAlignment="1">
      <alignment horizontal="center"/>
    </xf>
    <xf numFmtId="0" fontId="11" fillId="8" borderId="11" xfId="0" applyFont="1" applyFill="1" applyBorder="1" applyAlignment="1">
      <alignment horizontal="center" vertical="center"/>
    </xf>
  </cellXfs>
  <cellStyles count="1">
    <cellStyle name="Normal" xfId="0" builtinId="0"/>
  </cellStyles>
  <dxfs count="2">
    <dxf>
      <fill>
        <patternFill>
          <bgColor rgb="FFFF6D6D"/>
        </patternFill>
      </fill>
    </dxf>
    <dxf>
      <fill>
        <patternFill>
          <bgColor rgb="FFFF6D6D"/>
        </patternFill>
      </fill>
    </dxf>
  </dxfs>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9F3BB-19E4-403B-92AB-E069EA5979E0}">
  <dimension ref="A1:Q14"/>
  <sheetViews>
    <sheetView tabSelected="1" zoomScaleNormal="100" workbookViewId="0">
      <selection activeCell="A3" sqref="A3:P3"/>
    </sheetView>
  </sheetViews>
  <sheetFormatPr defaultRowHeight="15" x14ac:dyDescent="0.25"/>
  <cols>
    <col min="1" max="1" width="27.7109375" customWidth="1"/>
    <col min="4" max="4" width="12.28515625" customWidth="1"/>
    <col min="7" max="7" width="11" customWidth="1"/>
    <col min="8" max="9" width="0" hidden="1" customWidth="1"/>
    <col min="10" max="10" width="20.28515625" hidden="1" customWidth="1"/>
    <col min="11" max="11" width="20.5703125" customWidth="1"/>
    <col min="12" max="12" width="0" hidden="1" customWidth="1"/>
    <col min="13" max="13" width="21.5703125" customWidth="1"/>
    <col min="14" max="14" width="0" hidden="1" customWidth="1"/>
    <col min="15" max="15" width="23" customWidth="1"/>
    <col min="16" max="16" width="35.42578125" customWidth="1"/>
  </cols>
  <sheetData>
    <row r="1" spans="1:17" ht="34.5" customHeight="1" x14ac:dyDescent="0.25">
      <c r="A1" s="31" t="s">
        <v>35</v>
      </c>
      <c r="B1" s="31"/>
      <c r="C1" s="31"/>
      <c r="D1" s="31"/>
      <c r="E1" s="31"/>
      <c r="F1" s="31"/>
      <c r="G1" s="31"/>
      <c r="H1" s="31"/>
      <c r="I1" s="31"/>
      <c r="J1" s="31"/>
      <c r="K1" s="31"/>
      <c r="L1" s="31"/>
      <c r="M1" s="31"/>
      <c r="N1" s="31"/>
      <c r="O1" s="31"/>
      <c r="P1" s="31"/>
    </row>
    <row r="2" spans="1:17" ht="105" customHeight="1" x14ac:dyDescent="0.25">
      <c r="A2" s="32" t="s">
        <v>0</v>
      </c>
      <c r="B2" s="32"/>
      <c r="C2" s="32"/>
      <c r="D2" s="32"/>
      <c r="E2" s="32"/>
      <c r="F2" s="32"/>
      <c r="G2" s="32"/>
      <c r="H2" s="32"/>
      <c r="I2" s="32"/>
      <c r="J2" s="32"/>
      <c r="K2" s="32"/>
      <c r="L2" s="32"/>
      <c r="M2" s="32"/>
      <c r="N2" s="32"/>
      <c r="O2" s="32"/>
      <c r="P2" s="32"/>
      <c r="Q2" s="1"/>
    </row>
    <row r="3" spans="1:17" ht="104.25" customHeight="1" x14ac:dyDescent="0.25">
      <c r="A3" s="32" t="s">
        <v>36</v>
      </c>
      <c r="B3" s="32"/>
      <c r="C3" s="32"/>
      <c r="D3" s="32"/>
      <c r="E3" s="32"/>
      <c r="F3" s="32"/>
      <c r="G3" s="32"/>
      <c r="H3" s="32"/>
      <c r="I3" s="32"/>
      <c r="J3" s="32"/>
      <c r="K3" s="32"/>
      <c r="L3" s="32"/>
      <c r="M3" s="32"/>
      <c r="N3" s="32"/>
      <c r="O3" s="32"/>
      <c r="P3" s="32"/>
    </row>
    <row r="4" spans="1:17" x14ac:dyDescent="0.25">
      <c r="A4" s="33" t="s">
        <v>1</v>
      </c>
      <c r="B4" s="35" t="s">
        <v>2</v>
      </c>
      <c r="C4" s="35"/>
      <c r="D4" s="35"/>
      <c r="E4" s="36" t="s">
        <v>3</v>
      </c>
      <c r="F4" s="36"/>
      <c r="G4" s="36"/>
      <c r="H4" s="37" t="s">
        <v>4</v>
      </c>
      <c r="I4" s="37"/>
      <c r="J4" s="37"/>
      <c r="K4" s="37" t="s">
        <v>5</v>
      </c>
      <c r="L4" s="37"/>
      <c r="M4" s="37"/>
      <c r="N4" s="37"/>
      <c r="O4" s="37"/>
      <c r="P4" s="37"/>
    </row>
    <row r="5" spans="1:17" ht="40.5" customHeight="1" x14ac:dyDescent="0.25">
      <c r="A5" s="34"/>
      <c r="B5" s="2" t="s">
        <v>6</v>
      </c>
      <c r="C5" s="2" t="s">
        <v>7</v>
      </c>
      <c r="D5" s="2" t="s">
        <v>8</v>
      </c>
      <c r="E5" s="3" t="s">
        <v>9</v>
      </c>
      <c r="F5" s="3" t="s">
        <v>10</v>
      </c>
      <c r="G5" s="3" t="s">
        <v>11</v>
      </c>
      <c r="H5" s="4"/>
      <c r="I5" s="4"/>
      <c r="J5" s="4"/>
      <c r="K5" s="4" t="s">
        <v>12</v>
      </c>
      <c r="L5" s="4"/>
      <c r="M5" s="4" t="s">
        <v>13</v>
      </c>
      <c r="N5" s="4"/>
      <c r="O5" s="4" t="s">
        <v>14</v>
      </c>
      <c r="P5" s="4" t="s">
        <v>15</v>
      </c>
    </row>
    <row r="6" spans="1:17" ht="36" customHeight="1" x14ac:dyDescent="0.25">
      <c r="A6" s="5" t="s">
        <v>16</v>
      </c>
      <c r="B6" s="6" t="s">
        <v>17</v>
      </c>
      <c r="C6" s="6" t="s">
        <v>18</v>
      </c>
      <c r="D6" s="7" t="s">
        <v>34</v>
      </c>
      <c r="E6" s="8" t="s">
        <v>17</v>
      </c>
      <c r="F6" s="8" t="s">
        <v>18</v>
      </c>
      <c r="G6" s="9" t="s">
        <v>33</v>
      </c>
      <c r="H6" s="4" t="s">
        <v>19</v>
      </c>
      <c r="I6" s="4" t="s">
        <v>20</v>
      </c>
      <c r="J6" s="10" t="s">
        <v>30</v>
      </c>
      <c r="K6" s="4" t="s">
        <v>30</v>
      </c>
      <c r="L6" s="4"/>
      <c r="M6" s="4" t="s">
        <v>31</v>
      </c>
      <c r="N6" s="4"/>
      <c r="O6" s="4" t="s">
        <v>21</v>
      </c>
      <c r="P6" s="19" t="s">
        <v>32</v>
      </c>
    </row>
    <row r="7" spans="1:17" x14ac:dyDescent="0.25">
      <c r="A7" s="11" t="s">
        <v>22</v>
      </c>
      <c r="B7" s="12"/>
      <c r="C7" s="12"/>
      <c r="D7" s="13">
        <f>(C7-B7)*24</f>
        <v>0</v>
      </c>
      <c r="E7" s="12"/>
      <c r="F7" s="12"/>
      <c r="G7" s="13">
        <f>(F7-E7)*24</f>
        <v>0</v>
      </c>
      <c r="H7" s="14">
        <f t="shared" ref="H7:H13" si="0">(C7-B7)*24</f>
        <v>0</v>
      </c>
      <c r="I7" s="14">
        <f t="shared" ref="I7:I13" si="1">(F7-E7)*24</f>
        <v>0</v>
      </c>
      <c r="J7" s="14">
        <f t="shared" ref="J7:J13" si="2">I7-H7</f>
        <v>0</v>
      </c>
      <c r="K7" s="14" cm="1">
        <f t="array" ref="K7:L7">IF(E7:F7=0,0,
IF(AND(E7&lt;=B7,F7&lt;=B7),((F7-E7)*24),
IF(AND(E7&gt;=B7,E7&gt;=C7),((F7-E7)*24),
IF(AND(E7&lt;=B7,F7&lt;=C7),((B7-E7)*24),
IF(AND(B7&gt;=E7,C7&gt;=F7),0,
IF(AND(E7&lt;=B7,F7&gt;=C7),(ABS((E7-B7)*24)+ABS((C7-F7)*24)),
IF(AND(E7&lt;=B7,E7&lt;=C7),((F7-E7)*24),
IF(AND(B7&lt;=E7,C7&lt;=F7),((F7-C7)*24),
IF(B7:C7=0,((F7-E7)*24),
IF(AND(E7&gt;B7,F7&lt;C7),0,
"fail"))))))))))</f>
        <v>0</v>
      </c>
      <c r="L7" s="14">
        <v>0</v>
      </c>
      <c r="M7" s="14" cm="1">
        <f t="array" ref="M7:N7">IF(E7:F7=0,((C7-B7)*24),
IF(AND(E7&lt;=B7,F7&lt;=B7),((C7-B7)*24),
IF(AND(E7&gt;=B7,E7&gt;=C7),((C7-B7)*24),
IF(AND(E7&lt;=B7,F7&lt;=C7),((C7-F7)*24),
IF(AND(B7&gt;=E7,C7&gt;=F7),0,
IF(AND(E7&lt;=B7,F7&gt;=C7),0,
IF(AND(E7&lt;=B7,E7&lt;=C7),((E7-B7)*24)+((C7-F7)*24),
IF(AND(E7&gt;B7,F7&lt;C7),((C7-F7)*24)+((E7-B7)*24),
IF(AND(B7&lt;=E7,C7&lt;=F7),((E7-B7)*24),
IF(B7:C7=0,0,
"fail"))))))))))</f>
        <v>0</v>
      </c>
      <c r="N7" s="14">
        <v>0</v>
      </c>
      <c r="O7" s="14">
        <f t="shared" ref="O7:O13" si="3">M7+K7</f>
        <v>0</v>
      </c>
      <c r="P7" s="25"/>
    </row>
    <row r="8" spans="1:17" x14ac:dyDescent="0.25">
      <c r="A8" s="11" t="s">
        <v>24</v>
      </c>
      <c r="B8" s="12"/>
      <c r="C8" s="12"/>
      <c r="D8" s="13">
        <f t="shared" ref="D8" si="4">(C8-B8)*24</f>
        <v>0</v>
      </c>
      <c r="E8" s="12"/>
      <c r="F8" s="12"/>
      <c r="G8" s="13">
        <f t="shared" ref="G8" si="5">(F8-E8)*24</f>
        <v>0</v>
      </c>
      <c r="H8" s="14">
        <f t="shared" si="0"/>
        <v>0</v>
      </c>
      <c r="I8" s="14">
        <f t="shared" si="1"/>
        <v>0</v>
      </c>
      <c r="J8" s="14">
        <f t="shared" si="2"/>
        <v>0</v>
      </c>
      <c r="K8" s="14" cm="1">
        <f t="array" ref="K8:L8">IF(E8:F8=0,0,
IF(AND(E8&lt;=B8,F8&lt;=B8),((F8-E8)*24),
IF(AND(E8&gt;=B8,E8&gt;=C8),((F8-E8)*24),
IF(AND(E8&lt;=B8,F8&lt;=C8),((B8-E8)*24),
IF(AND(B8&gt;=E8,C8&gt;=F8),0,
IF(AND(E8&lt;=B8,F8&gt;=C8),(ABS((E8-B8)*24)+ABS((C8-F8)*24)),
IF(AND(E8&lt;=B8,E8&lt;=C8),((F8-E8)*24),
IF(AND(B8&lt;=E8,C8&lt;=F8),((F8-C8)*24),
IF(B8:C8=0,((F8-E8)*24),
IF(AND(E8&gt;B8,F8&lt;C8),0,
"fail"))))))))))</f>
        <v>0</v>
      </c>
      <c r="L8" s="14">
        <v>0</v>
      </c>
      <c r="M8" s="14" cm="1">
        <f t="array" ref="M8:N8">IF(E8:F8=0,((C8-B8)*24),
IF(AND(E8&lt;=B8,F8&lt;=B8),((C8-B8)*24),
IF(AND(E8&gt;=B8,E8&gt;=C8),((C8-B8)*24),
IF(AND(E8&lt;=B8,F8&lt;=C8),((C8-F8)*24),
IF(AND(B8&gt;=E8,C8&gt;=F8),0,
IF(AND(E8&lt;=B8,F8&gt;=C8),0,
IF(AND(E8&lt;=B8,E8&lt;=C8),((E8-B8)*24)+((C8-F8)*24),
IF(AND(E8&gt;B8,F8&lt;C8),((C8-F8)*24)+((E8-B8)*24),
IF(AND(B8&lt;=E8,C8&lt;=F8),((E8-B8)*24),
IF(B8:C8=0,0,
"fail"))))))))))</f>
        <v>0</v>
      </c>
      <c r="N8" s="14">
        <v>0</v>
      </c>
      <c r="O8" s="14">
        <f t="shared" si="3"/>
        <v>0</v>
      </c>
      <c r="P8" s="26"/>
    </row>
    <row r="9" spans="1:17" x14ac:dyDescent="0.25">
      <c r="A9" s="11" t="s">
        <v>25</v>
      </c>
      <c r="B9" s="12"/>
      <c r="C9" s="12"/>
      <c r="D9" s="13">
        <f>(C9-B9)*24</f>
        <v>0</v>
      </c>
      <c r="E9" s="12"/>
      <c r="F9" s="12"/>
      <c r="G9" s="13">
        <f>(F9-E9)*24</f>
        <v>0</v>
      </c>
      <c r="H9" s="14">
        <f t="shared" si="0"/>
        <v>0</v>
      </c>
      <c r="I9" s="14">
        <f t="shared" si="1"/>
        <v>0</v>
      </c>
      <c r="J9" s="14">
        <f t="shared" si="2"/>
        <v>0</v>
      </c>
      <c r="K9" s="14" cm="1">
        <f t="array" ref="K9:L9">IF(E9:F9=0,0,
IF(AND(E9&lt;=B9,F9&lt;=B9),((F9-E9)*24),
IF(AND(E9&gt;=B9,E9&gt;=C9),((F9-E9)*24),
IF(AND(E9&lt;=B9,F9&lt;=C9),((B9-E9)*24),
IF(AND(B9&gt;=E9,C9&gt;=F9),0,
IF(AND(E9&lt;=B9,F9&gt;=C9),(ABS((E9-B9)*24)+ABS((C9-F9)*24)),
IF(AND(E9&lt;=B9,E9&lt;=C9),((F9-E9)*24),
IF(AND(B9&lt;=E9,C9&lt;=F9),((F9-C9)*24),
IF(B9:C9=0,((F9-E9)*24),
IF(AND(E9&gt;B9,F9&lt;C9),0,
"fail"))))))))))</f>
        <v>0</v>
      </c>
      <c r="L9" s="14">
        <v>0</v>
      </c>
      <c r="M9" s="14" cm="1">
        <f t="array" ref="M9:N9">IF(E9:F9=0,((C9-B9)*24),
IF(AND(E9&lt;=B9,F9&lt;=B9),((C9-B9)*24),
IF(AND(E9&gt;=B9,E9&gt;=C9),((C9-B9)*24),
IF(AND(E9&lt;=B9,F9&lt;=C9),((C9-F9)*24),
IF(AND(B9&gt;=E9,C9&gt;=F9),0,
IF(AND(E9&lt;=B9,F9&gt;=C9),0,
IF(AND(E9&lt;=B9,E9&lt;=C9),((E9-B9)*24)+((C9-F9)*24),
IF(AND(E9&gt;B9,F9&lt;C9),((C9-F9)*24)+((E9-B9)*24),
IF(AND(B9&lt;=E9,C9&lt;=F9),((E9-B9)*24),
IF(B9:C9=0,0,
"fail"))))))))))</f>
        <v>0</v>
      </c>
      <c r="N9" s="14">
        <v>0</v>
      </c>
      <c r="O9" s="14">
        <f t="shared" si="3"/>
        <v>0</v>
      </c>
      <c r="P9" s="26"/>
    </row>
    <row r="10" spans="1:17" x14ac:dyDescent="0.25">
      <c r="A10" s="11" t="s">
        <v>26</v>
      </c>
      <c r="B10" s="12"/>
      <c r="C10" s="12"/>
      <c r="D10" s="13">
        <f t="shared" ref="D10" si="6">(C10-B10)*24</f>
        <v>0</v>
      </c>
      <c r="E10" s="12"/>
      <c r="F10" s="12"/>
      <c r="G10" s="13">
        <f t="shared" ref="G10" si="7">(F10-E10)*24</f>
        <v>0</v>
      </c>
      <c r="H10" s="14">
        <f t="shared" si="0"/>
        <v>0</v>
      </c>
      <c r="I10" s="14">
        <f t="shared" si="1"/>
        <v>0</v>
      </c>
      <c r="J10" s="14">
        <f t="shared" si="2"/>
        <v>0</v>
      </c>
      <c r="K10" s="14" cm="1">
        <f t="array" ref="K10:L10">IF(E10:F10=0,0,
IF(AND(E10&lt;=B10,F10&lt;=B10),((F10-E10)*24),
IF(AND(E10&gt;=B10,E10&gt;=C10),((F10-E10)*24),
IF(AND(E10&lt;=B10,F10&lt;=C10),((B10-E10)*24),
IF(AND(B10&gt;=E10,C10&gt;=F10),0,
IF(AND(E10&lt;=B10,F10&gt;=C10),(ABS((E10-B10)*24)+ABS((C10-F10)*24)),
IF(AND(E10&lt;=B10,E10&lt;=C10),((F10-E10)*24),
IF(AND(B10&lt;=E10,C10&lt;=F10),((F10-C10)*24),
IF(B10:C10=0,((F10-E10)*24),
IF(AND(E10&gt;B10,F10&lt;C10),0,
"fail"))))))))))</f>
        <v>0</v>
      </c>
      <c r="L10" s="14">
        <v>0</v>
      </c>
      <c r="M10" s="14" cm="1">
        <f t="array" ref="M10:N10">IF(E10:F10=0,((C10-B10)*24),
IF(AND(E10&lt;=B10,F10&lt;=B10),((C10-B10)*24),
IF(AND(E10&gt;=B10,E10&gt;=C10),((C10-B10)*24),
IF(AND(E10&lt;=B10,F10&lt;=C10),((C10-F10)*24),
IF(AND(B10&gt;=E10,C10&gt;=F10),0,
IF(AND(E10&lt;=B10,F10&gt;=C10),0,
IF(AND(E10&lt;=B10,E10&lt;=C10),((E10-B10)*24)+((C10-F10)*24),
IF(AND(E10&gt;B10,F10&lt;C10),((C10-F10)*24)+((E10-B10)*24),
IF(AND(B10&lt;=E10,C10&lt;=F10),((E10-B10)*24),
IF(B10:C10=0,0,
"fail"))))))))))</f>
        <v>0</v>
      </c>
      <c r="N10" s="14">
        <v>0</v>
      </c>
      <c r="O10" s="14">
        <f t="shared" si="3"/>
        <v>0</v>
      </c>
      <c r="P10" s="26"/>
    </row>
    <row r="11" spans="1:17" x14ac:dyDescent="0.25">
      <c r="A11" s="11" t="s">
        <v>27</v>
      </c>
      <c r="B11" s="15"/>
      <c r="C11" s="15"/>
      <c r="D11" s="13">
        <f t="shared" ref="D11" si="8">(C11-B11)*24</f>
        <v>0</v>
      </c>
      <c r="E11" s="15"/>
      <c r="F11" s="15"/>
      <c r="G11" s="13">
        <f t="shared" ref="G11" si="9">(F11-E11)*24</f>
        <v>0</v>
      </c>
      <c r="H11" s="14">
        <f t="shared" si="0"/>
        <v>0</v>
      </c>
      <c r="I11" s="14">
        <f t="shared" si="1"/>
        <v>0</v>
      </c>
      <c r="J11" s="14">
        <f t="shared" si="2"/>
        <v>0</v>
      </c>
      <c r="K11" s="14" cm="1">
        <f t="array" ref="K11:L11">IF(E11:F11=0,0,
IF(AND(E11&lt;=B11,F11&lt;=B11),((F11-E11)*24),
IF(AND(E11&gt;=B11,E11&gt;=C11),((F11-E11)*24),
IF(AND(E11&lt;=B11,F11&lt;=C11),((B11-E11)*24),
IF(AND(B11&gt;=E11,C11&gt;=F11),0,
IF(AND(E11&lt;=B11,F11&gt;=C11),(ABS((E11-B11)*24)+ABS((C11-F11)*24)),
IF(AND(E11&lt;=B11,E11&lt;=C11),((F11-E11)*24),
IF(AND(B11&lt;=E11,C11&lt;=F11),((F11-C11)*24),
IF(B11:C11=0,((F11-E11)*24),
IF(AND(E11&gt;B11,F11&lt;C11),0,
"fail"))))))))))</f>
        <v>0</v>
      </c>
      <c r="L11" s="14">
        <v>0</v>
      </c>
      <c r="M11" s="14" cm="1">
        <f t="array" ref="M11:N11">IF(E11:F11=0,((C11-B11)*24),
IF(AND(E11&lt;=B11,F11&lt;=B11),((C11-B11)*24),
IF(AND(E11&gt;=B11,E11&gt;=C11),((C11-B11)*24),
IF(AND(E11&lt;=B11,F11&lt;=C11),((C11-F11)*24),
IF(AND(B11&gt;=E11,C11&gt;=F11),0,
IF(AND(E11&lt;=B11,F11&gt;=C11),0,
IF(AND(E11&lt;=B11,E11&lt;=C11),((E11-B11)*24)+((C11-F11)*24),
IF(AND(E11&gt;B11,F11&lt;C11),((C11-F11)*24)+((E11-B11)*24),
IF(AND(B11&lt;=E11,C11&lt;=F11),((E11-B11)*24),
IF(B11:C11=0,0,
"fail"))))))))))</f>
        <v>0</v>
      </c>
      <c r="N11" s="14">
        <v>0</v>
      </c>
      <c r="O11" s="14">
        <f t="shared" si="3"/>
        <v>0</v>
      </c>
      <c r="P11" s="26"/>
    </row>
    <row r="12" spans="1:17" x14ac:dyDescent="0.25">
      <c r="A12" s="11" t="s">
        <v>28</v>
      </c>
      <c r="B12" s="12"/>
      <c r="C12" s="12"/>
      <c r="D12" s="13">
        <f t="shared" ref="D12" si="10">(C12-B12)*24</f>
        <v>0</v>
      </c>
      <c r="E12" s="12"/>
      <c r="F12" s="12"/>
      <c r="G12" s="13">
        <f t="shared" ref="G12" si="11">(F12-E12)*24</f>
        <v>0</v>
      </c>
      <c r="H12" s="14">
        <f t="shared" si="0"/>
        <v>0</v>
      </c>
      <c r="I12" s="14">
        <f t="shared" si="1"/>
        <v>0</v>
      </c>
      <c r="J12" s="14">
        <f t="shared" si="2"/>
        <v>0</v>
      </c>
      <c r="K12" s="14" cm="1">
        <f t="array" ref="K12:L12">IF(E12:F12=0,0,
IF(AND(E12&lt;=B12,F12&lt;=B12),((F12-E12)*24),
IF(AND(E12&gt;=B12,E12&gt;=C12),((F12-E12)*24),
IF(AND(E12&lt;=B12,F12&lt;=C12),((B12-E12)*24),
IF(AND(B12&gt;=E12,C12&gt;=F12),0,
IF(AND(E12&lt;=B12,F12&gt;=C12),(ABS((E12-B12)*24)+ABS((C12-F12)*24)),
IF(AND(E12&lt;=B12,E12&lt;=C12),((F12-E12)*24),
IF(AND(B12&lt;=E12,C12&lt;=F12),((F12-C12)*24),
IF(B12:C12=0,((F12-E12)*24),
IF(AND(E12&gt;B12,F12&lt;C12),0,
"fail"))))))))))</f>
        <v>0</v>
      </c>
      <c r="L12" s="14">
        <v>0</v>
      </c>
      <c r="M12" s="14" cm="1">
        <f t="array" ref="M12:N12">IF(E12:F12=0,((C12-B12)*24),
IF(AND(E12&lt;=B12,F12&lt;=B12),((C12-B12)*24),
IF(AND(E12&gt;=B12,E12&gt;=C12),((C12-B12)*24),
IF(AND(E12&lt;=B12,F12&lt;=C12),((C12-F12)*24),
IF(AND(B12&gt;=E12,C12&gt;=F12),0,
IF(AND(E12&lt;=B12,F12&gt;=C12),0,
IF(AND(E12&lt;=B12,E12&lt;=C12),((E12-B12)*24)+((C12-F12)*24),
IF(AND(E12&gt;B12,F12&lt;C12),((C12-F12)*24)+((E12-B12)*24),
IF(AND(B12&lt;=E12,C12&lt;=F12),((E12-B12)*24),
IF(B12:C12=0,0,
"fail"))))))))))</f>
        <v>0</v>
      </c>
      <c r="N12" s="14">
        <v>0</v>
      </c>
      <c r="O12" s="14">
        <f t="shared" si="3"/>
        <v>0</v>
      </c>
      <c r="P12" s="26"/>
    </row>
    <row r="13" spans="1:17" x14ac:dyDescent="0.25">
      <c r="A13" s="11" t="s">
        <v>29</v>
      </c>
      <c r="B13" s="16"/>
      <c r="C13" s="16"/>
      <c r="D13" s="13">
        <f t="shared" ref="D13" si="12">(C13-B13)*24</f>
        <v>0</v>
      </c>
      <c r="E13" s="12"/>
      <c r="F13" s="12"/>
      <c r="G13" s="13">
        <f t="shared" ref="G13" si="13">(F13-E13)*24</f>
        <v>0</v>
      </c>
      <c r="H13" s="14">
        <f t="shared" si="0"/>
        <v>0</v>
      </c>
      <c r="I13" s="14">
        <f t="shared" si="1"/>
        <v>0</v>
      </c>
      <c r="J13" s="14">
        <f t="shared" si="2"/>
        <v>0</v>
      </c>
      <c r="K13" s="14" cm="1">
        <f t="array" ref="K13:L13">IF(E13:F13=0,0,
IF(AND(E13&lt;=B13,F13&lt;=B13),((F13-E13)*24),
IF(AND(E13&gt;=B13,E13&gt;=C13),((F13-E13)*24),
IF(AND(E13&lt;=B13,F13&lt;=C13),((B13-E13)*24),
IF(AND(B13&gt;=E13,C13&gt;=F13),0,
IF(AND(E13&lt;=B13,F13&gt;=C13),(ABS((E13-B13)*24)+ABS((C13-F13)*24)),
IF(AND(E13&lt;=B13,E13&lt;=C13),((F13-E13)*24),
IF(AND(B13&lt;=E13,C13&lt;=F13),((F13-C13)*24),
IF(B13:C13=0,((F13-E13)*24),
IF(AND(E13&gt;B13,F13&lt;C13),0,
"fail"))))))))))</f>
        <v>0</v>
      </c>
      <c r="L13" s="14">
        <v>0</v>
      </c>
      <c r="M13" s="14" cm="1">
        <f t="array" ref="M13:N13">IF(E13:F13=0,((C13-B13)*24),
IF(AND(E13&lt;=B13,F13&lt;=B13),((C13-B13)*24),
IF(AND(E13&gt;=B13,E13&gt;=C13),((C13-B13)*24),
IF(AND(E13&lt;=B13,F13&lt;=C13),((C13-F13)*24),
IF(AND(B13&gt;=E13,C13&gt;=F13),0,
IF(AND(E13&lt;=B13,F13&gt;=C13),0,
IF(AND(E13&lt;=B13,E13&lt;=C13),((E13-B13)*24)+((C13-F13)*24),
IF(AND(E13&gt;B13,F13&lt;C13),((C13-F13)*24)+((E13-B13)*24),
IF(AND(B13&lt;=E13,C13&lt;=F13),((E13-B13)*24),
IF(B13:C13=0,0,
"fail"))))))))))</f>
        <v>0</v>
      </c>
      <c r="N13" s="14">
        <v>0</v>
      </c>
      <c r="O13" s="14">
        <f t="shared" si="3"/>
        <v>0</v>
      </c>
      <c r="P13" s="26"/>
    </row>
    <row r="14" spans="1:17" ht="19.5" customHeight="1" x14ac:dyDescent="0.25">
      <c r="A14" s="20" t="s">
        <v>23</v>
      </c>
      <c r="B14" s="27"/>
      <c r="C14" s="28"/>
      <c r="D14" s="17">
        <f>D7+D8+D9+D10+D11+D12+D13</f>
        <v>0</v>
      </c>
      <c r="E14" s="29"/>
      <c r="F14" s="30"/>
      <c r="G14" s="17">
        <f>G7+G8+G9+G10+G11+G12+G13</f>
        <v>0</v>
      </c>
      <c r="H14" s="18" t="e">
        <f>#REF!+#REF!+#REF!+#REF!+#REF!+#REF!+#REF!</f>
        <v>#REF!</v>
      </c>
      <c r="I14" s="18" t="e">
        <f>#REF!+#REF!+#REF!+#REF!+#REF!+#REF!+#REF!</f>
        <v>#REF!</v>
      </c>
      <c r="J14" s="18">
        <f>J7+J8+J9+J10+J11+J12+J13</f>
        <v>0</v>
      </c>
      <c r="K14" s="18">
        <f>ABS(K7)+ABS(K8)+ABS(K9)+ABS(K10)+ABS(K11)+ABS(K12)+ABS(K13)</f>
        <v>0</v>
      </c>
      <c r="L14" s="18" t="e">
        <f>ABS(#REF!)+ABS(#REF!)+ABS(#REF!)+ABS(#REF!)+ABS(#REF!)+ABS(#REF!)+ABS(#REF!)</f>
        <v>#REF!</v>
      </c>
      <c r="M14" s="18">
        <f>ABS(M7)+ABS(M8)+ABS(M9)+ABS(M10)+ABS(M11)+ABS(M12)+ABS(M13)</f>
        <v>0</v>
      </c>
      <c r="N14" s="18" t="e">
        <f>ABS(#REF!)+ABS(#REF!)+ABS(#REF!)+ABS(#REF!)+ABS(#REF!)+ABS(#REF!)+ABS(#REF!)</f>
        <v>#REF!</v>
      </c>
      <c r="O14" s="18">
        <f>ABS(O7)+ABS(O8)+ABS(O9)+ABS(O10)+ABS(O11)+ABS(O12)+ABS(O13)</f>
        <v>0</v>
      </c>
      <c r="P14" s="21" t="e">
        <f>O14/D14</f>
        <v>#DIV/0!</v>
      </c>
    </row>
  </sheetData>
  <sheetProtection algorithmName="SHA-512" hashValue="eJGXhp2JFPYidUrt4SOyIuZr6yiYCzImud0rmJijNxHNtA1G7IQ1AF8loat2fytIM261bZkoG7C98O79Fh8p+w==" saltValue="I8bAU50bYvxpZW8v5bTJ7g==" spinCount="100000" sheet="1" objects="1" scenarios="1"/>
  <protectedRanges>
    <protectedRange sqref="B13:C13 E13:F13" name="Range1_1"/>
    <protectedRange sqref="E7:F12 B7:C12" name="Range1_3"/>
  </protectedRanges>
  <mergeCells count="11">
    <mergeCell ref="P7:P13"/>
    <mergeCell ref="B14:C14"/>
    <mergeCell ref="E14:F14"/>
    <mergeCell ref="A1:P1"/>
    <mergeCell ref="A2:P2"/>
    <mergeCell ref="A3:P3"/>
    <mergeCell ref="A4:A5"/>
    <mergeCell ref="B4:D4"/>
    <mergeCell ref="E4:G4"/>
    <mergeCell ref="H4:J4"/>
    <mergeCell ref="K4:P4"/>
  </mergeCells>
  <conditionalFormatting sqref="P14">
    <cfRule type="cellIs" dxfId="1" priority="1" operator="greaterThan">
      <formula>0.15</formula>
    </cfRule>
  </conditionalFormatting>
  <dataValidations count="1">
    <dataValidation type="time" allowBlank="1" showInputMessage="1" showErrorMessage="1" sqref="B7:C7 E7:F7 B8:C8 E8:F8 B9:C9 E9:F9 B10:C10 E10:F10 B11:C11 E11:F11 B12:C12 E12:F12 E13:F13 B13:C13" xr:uid="{F76E7B19-BD84-4C57-A6D1-813BFC2C5993}">
      <formula1>0</formula1>
      <formula2>0.999305555555556</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4B5C-BF65-4405-8217-ACCD3A715AB4}">
  <dimension ref="A1:Q15"/>
  <sheetViews>
    <sheetView zoomScaleNormal="100" workbookViewId="0">
      <selection activeCell="B8" sqref="B8"/>
    </sheetView>
  </sheetViews>
  <sheetFormatPr defaultRowHeight="15" x14ac:dyDescent="0.25"/>
  <cols>
    <col min="1" max="1" width="27.7109375" customWidth="1"/>
    <col min="4" max="4" width="12.28515625" customWidth="1"/>
    <col min="7" max="7" width="11" customWidth="1"/>
    <col min="8" max="9" width="0" hidden="1" customWidth="1"/>
    <col min="10" max="10" width="20.28515625" hidden="1" customWidth="1"/>
    <col min="11" max="11" width="20.5703125" customWidth="1"/>
    <col min="12" max="12" width="0" hidden="1" customWidth="1"/>
    <col min="13" max="13" width="21.5703125" customWidth="1"/>
    <col min="14" max="14" width="0" hidden="1" customWidth="1"/>
    <col min="15" max="15" width="23" customWidth="1"/>
    <col min="16" max="16" width="35.42578125" customWidth="1"/>
  </cols>
  <sheetData>
    <row r="1" spans="1:17" ht="36" customHeight="1" x14ac:dyDescent="0.25">
      <c r="A1" s="40" t="s">
        <v>38</v>
      </c>
      <c r="B1" s="40"/>
      <c r="C1" s="40"/>
      <c r="D1" s="40"/>
      <c r="E1" s="40"/>
      <c r="F1" s="40"/>
      <c r="G1" s="40"/>
      <c r="H1" s="40"/>
      <c r="I1" s="40"/>
      <c r="J1" s="40"/>
      <c r="K1" s="40"/>
      <c r="L1" s="40"/>
      <c r="M1" s="40"/>
      <c r="N1" s="40"/>
      <c r="O1" s="40"/>
      <c r="P1" s="40"/>
    </row>
    <row r="2" spans="1:17" ht="29.25" customHeight="1" x14ac:dyDescent="0.25">
      <c r="A2" s="31" t="s">
        <v>37</v>
      </c>
      <c r="B2" s="31"/>
      <c r="C2" s="31"/>
      <c r="D2" s="31"/>
      <c r="E2" s="31"/>
      <c r="F2" s="31"/>
      <c r="G2" s="31"/>
      <c r="H2" s="31"/>
      <c r="I2" s="31"/>
      <c r="J2" s="31"/>
      <c r="K2" s="31"/>
      <c r="L2" s="31"/>
      <c r="M2" s="31"/>
      <c r="N2" s="31"/>
      <c r="O2" s="31"/>
      <c r="P2" s="31"/>
    </row>
    <row r="3" spans="1:17" ht="105" customHeight="1" x14ac:dyDescent="0.25">
      <c r="A3" s="32" t="s">
        <v>0</v>
      </c>
      <c r="B3" s="32"/>
      <c r="C3" s="32"/>
      <c r="D3" s="32"/>
      <c r="E3" s="32"/>
      <c r="F3" s="32"/>
      <c r="G3" s="32"/>
      <c r="H3" s="32"/>
      <c r="I3" s="32"/>
      <c r="J3" s="32"/>
      <c r="K3" s="32"/>
      <c r="L3" s="32"/>
      <c r="M3" s="32"/>
      <c r="N3" s="32"/>
      <c r="O3" s="32"/>
      <c r="P3" s="32"/>
      <c r="Q3" s="1"/>
    </row>
    <row r="4" spans="1:17" ht="104.25" customHeight="1" x14ac:dyDescent="0.25">
      <c r="A4" s="32" t="s">
        <v>36</v>
      </c>
      <c r="B4" s="32"/>
      <c r="C4" s="32"/>
      <c r="D4" s="32"/>
      <c r="E4" s="32"/>
      <c r="F4" s="32"/>
      <c r="G4" s="32"/>
      <c r="H4" s="32"/>
      <c r="I4" s="32"/>
      <c r="J4" s="32"/>
      <c r="K4" s="32"/>
      <c r="L4" s="32"/>
      <c r="M4" s="32"/>
      <c r="N4" s="32"/>
      <c r="O4" s="32"/>
      <c r="P4" s="32"/>
    </row>
    <row r="5" spans="1:17" x14ac:dyDescent="0.25">
      <c r="A5" s="33" t="s">
        <v>1</v>
      </c>
      <c r="B5" s="35" t="s">
        <v>2</v>
      </c>
      <c r="C5" s="35"/>
      <c r="D5" s="35"/>
      <c r="E5" s="36" t="s">
        <v>3</v>
      </c>
      <c r="F5" s="36"/>
      <c r="G5" s="36"/>
      <c r="H5" s="37" t="s">
        <v>4</v>
      </c>
      <c r="I5" s="37"/>
      <c r="J5" s="37"/>
      <c r="K5" s="37" t="s">
        <v>5</v>
      </c>
      <c r="L5" s="37"/>
      <c r="M5" s="37"/>
      <c r="N5" s="37"/>
      <c r="O5" s="37"/>
      <c r="P5" s="37"/>
    </row>
    <row r="6" spans="1:17" ht="40.5" customHeight="1" x14ac:dyDescent="0.25">
      <c r="A6" s="34"/>
      <c r="B6" s="22" t="s">
        <v>6</v>
      </c>
      <c r="C6" s="22" t="s">
        <v>7</v>
      </c>
      <c r="D6" s="22" t="s">
        <v>8</v>
      </c>
      <c r="E6" s="23" t="s">
        <v>9</v>
      </c>
      <c r="F6" s="23" t="s">
        <v>10</v>
      </c>
      <c r="G6" s="23" t="s">
        <v>11</v>
      </c>
      <c r="H6" s="24"/>
      <c r="I6" s="24"/>
      <c r="J6" s="24"/>
      <c r="K6" s="24" t="s">
        <v>12</v>
      </c>
      <c r="L6" s="24"/>
      <c r="M6" s="24" t="s">
        <v>13</v>
      </c>
      <c r="N6" s="24"/>
      <c r="O6" s="24" t="s">
        <v>14</v>
      </c>
      <c r="P6" s="24" t="s">
        <v>15</v>
      </c>
    </row>
    <row r="7" spans="1:17" ht="36" customHeight="1" x14ac:dyDescent="0.25">
      <c r="A7" s="5" t="s">
        <v>16</v>
      </c>
      <c r="B7" s="6" t="s">
        <v>17</v>
      </c>
      <c r="C7" s="6" t="s">
        <v>18</v>
      </c>
      <c r="D7" s="7" t="s">
        <v>34</v>
      </c>
      <c r="E7" s="8" t="s">
        <v>17</v>
      </c>
      <c r="F7" s="8" t="s">
        <v>18</v>
      </c>
      <c r="G7" s="9" t="s">
        <v>33</v>
      </c>
      <c r="H7" s="24" t="s">
        <v>19</v>
      </c>
      <c r="I7" s="24" t="s">
        <v>20</v>
      </c>
      <c r="J7" s="24" t="s">
        <v>30</v>
      </c>
      <c r="K7" s="24" t="s">
        <v>30</v>
      </c>
      <c r="L7" s="24"/>
      <c r="M7" s="24" t="s">
        <v>31</v>
      </c>
      <c r="N7" s="24"/>
      <c r="O7" s="24" t="s">
        <v>21</v>
      </c>
      <c r="P7" s="19" t="s">
        <v>32</v>
      </c>
    </row>
    <row r="8" spans="1:17" x14ac:dyDescent="0.25">
      <c r="A8" s="11" t="s">
        <v>22</v>
      </c>
      <c r="B8" s="12">
        <v>0.5</v>
      </c>
      <c r="C8" s="12">
        <v>0.66666666666666663</v>
      </c>
      <c r="D8" s="13">
        <f>(C8-B8)*24</f>
        <v>3.9999999999999991</v>
      </c>
      <c r="E8" s="12">
        <v>0.5</v>
      </c>
      <c r="F8" s="12">
        <v>0.66666666666666696</v>
      </c>
      <c r="G8" s="13">
        <f>(F8-E8)*24</f>
        <v>4.0000000000000071</v>
      </c>
      <c r="H8" s="14">
        <f t="shared" ref="H8:H14" si="0">(C8-B8)*24</f>
        <v>3.9999999999999991</v>
      </c>
      <c r="I8" s="14">
        <f t="shared" ref="I8:I14" si="1">(F8-E8)*24</f>
        <v>4.0000000000000071</v>
      </c>
      <c r="J8" s="14">
        <f t="shared" ref="J8:J14" si="2">I8-H8</f>
        <v>7.9936057773011271E-15</v>
      </c>
      <c r="K8" s="14" cm="1">
        <f t="array" ref="K8:L8">IF(E8:F8=0,0,
IF(AND(E8&lt;=B8,F8&lt;=B8),((F8-E8)*24),
IF(AND(E8&gt;=B8,E8&gt;=C8),((F8-E8)*24),
IF(AND(E8&lt;=B8,F8&lt;=C8),((B8-E8)*24),
IF(AND(B8&gt;=E8,C8&gt;=F8),0,
IF(AND(E8&lt;=B8,F8&gt;=C8),(ABS((E8-B8)*24)+ABS((C8-F8)*24)),
IF(AND(E8&lt;=B8,E8&lt;=C8),((F8-E8)*24),
IF(AND(B8&lt;=E8,C8&lt;=F8),((F8-C8)*24),
IF(B8:C8=0,((F8-E8)*24),
IF(AND(E8&gt;B8,F8&lt;C8),0,
"fail"))))))))))</f>
        <v>0</v>
      </c>
      <c r="L8" s="14">
        <v>0</v>
      </c>
      <c r="M8" s="14" cm="1">
        <f t="array" ref="M8:N8">IF(E8:F8=0,((C8-B8)*24),
IF(AND(E8&lt;=B8,F8&lt;=B8),((C8-B8)*24),
IF(AND(E8&gt;=B8,E8&gt;=C8),((C8-B8)*24),
IF(AND(E8&lt;=B8,F8&lt;=C8),((C8-F8)*24),
IF(AND(B8&gt;=E8,C8&gt;=F8),0,
IF(AND(E8&lt;=B8,F8&gt;=C8),0,
IF(AND(E8&lt;=B8,E8&lt;=C8),((E8-B8)*24)+((C8-F8)*24),
IF(AND(E8&gt;B8,F8&lt;C8),((C8-F8)*24)+((E8-B8)*24),
IF(AND(B8&lt;=E8,C8&lt;=F8),((E8-B8)*24),
IF(B8:C8=0,0,
"fail"))))))))))</f>
        <v>-7.9936057773011271E-15</v>
      </c>
      <c r="N8" s="14">
        <v>-7.9936057773011271E-15</v>
      </c>
      <c r="O8" s="14">
        <f t="shared" ref="O8:O14" si="3">M8+K8</f>
        <v>-7.9936057773011271E-15</v>
      </c>
      <c r="P8" s="25"/>
    </row>
    <row r="9" spans="1:17" x14ac:dyDescent="0.25">
      <c r="A9" s="11" t="s">
        <v>24</v>
      </c>
      <c r="B9" s="38">
        <v>0.66666666666666696</v>
      </c>
      <c r="C9" s="38">
        <v>0.91666666666666696</v>
      </c>
      <c r="D9" s="13">
        <f t="shared" ref="D9" si="4">(C9-B9)*24</f>
        <v>6</v>
      </c>
      <c r="E9" s="38">
        <v>0.66666666666666696</v>
      </c>
      <c r="F9" s="38">
        <v>0.91666666666666696</v>
      </c>
      <c r="G9" s="13">
        <f t="shared" ref="G9" si="5">(F9-E9)*24</f>
        <v>6</v>
      </c>
      <c r="H9" s="14">
        <f t="shared" si="0"/>
        <v>6</v>
      </c>
      <c r="I9" s="14">
        <f t="shared" si="1"/>
        <v>6</v>
      </c>
      <c r="J9" s="14">
        <f t="shared" si="2"/>
        <v>0</v>
      </c>
      <c r="K9" s="14" cm="1">
        <f t="array" ref="K9:L9">IF(E9:F9=0,0,
IF(AND(E9&lt;=B9,F9&lt;=B9),((F9-E9)*24),
IF(AND(E9&gt;=B9,E9&gt;=C9),((F9-E9)*24),
IF(AND(E9&lt;=B9,F9&lt;=C9),((B9-E9)*24),
IF(AND(B9&gt;=E9,C9&gt;=F9),0,
IF(AND(E9&lt;=B9,F9&gt;=C9),(ABS((E9-B9)*24)+ABS((C9-F9)*24)),
IF(AND(E9&lt;=B9,E9&lt;=C9),((F9-E9)*24),
IF(AND(B9&lt;=E9,C9&lt;=F9),((F9-C9)*24),
IF(B9:C9=0,((F9-E9)*24),
IF(AND(E9&gt;B9,F9&lt;C9),0,
"fail"))))))))))</f>
        <v>0</v>
      </c>
      <c r="L9" s="14">
        <v>0</v>
      </c>
      <c r="M9" s="14" cm="1">
        <f t="array" ref="M9:N9">IF(E9:F9=0,((C9-B9)*24),
IF(AND(E9&lt;=B9,F9&lt;=B9),((C9-B9)*24),
IF(AND(E9&gt;=B9,E9&gt;=C9),((C9-B9)*24),
IF(AND(E9&lt;=B9,F9&lt;=C9),((C9-F9)*24),
IF(AND(B9&gt;=E9,C9&gt;=F9),0,
IF(AND(E9&lt;=B9,F9&gt;=C9),0,
IF(AND(E9&lt;=B9,E9&lt;=C9),((E9-B9)*24)+((C9-F9)*24),
IF(AND(E9&gt;B9,F9&lt;C9),((C9-F9)*24)+((E9-B9)*24),
IF(AND(B9&lt;=E9,C9&lt;=F9),((E9-B9)*24),
IF(B9:C9=0,0,
"fail"))))))))))</f>
        <v>0</v>
      </c>
      <c r="N9" s="14">
        <v>0</v>
      </c>
      <c r="O9" s="14">
        <f t="shared" si="3"/>
        <v>0</v>
      </c>
      <c r="P9" s="26"/>
    </row>
    <row r="10" spans="1:17" x14ac:dyDescent="0.25">
      <c r="A10" s="11" t="s">
        <v>25</v>
      </c>
      <c r="B10" s="38">
        <v>0.66666666666666696</v>
      </c>
      <c r="C10" s="38">
        <v>0.91666666666666696</v>
      </c>
      <c r="D10" s="13">
        <f>(C10-B10)*24</f>
        <v>6</v>
      </c>
      <c r="E10" s="38">
        <v>0.66666666666666696</v>
      </c>
      <c r="F10" s="38">
        <v>0.91666666666666696</v>
      </c>
      <c r="G10" s="13">
        <f>(F10-E10)*24</f>
        <v>6</v>
      </c>
      <c r="H10" s="14">
        <f t="shared" si="0"/>
        <v>6</v>
      </c>
      <c r="I10" s="14">
        <f t="shared" si="1"/>
        <v>6</v>
      </c>
      <c r="J10" s="14">
        <f t="shared" si="2"/>
        <v>0</v>
      </c>
      <c r="K10" s="14" cm="1">
        <f t="array" ref="K10:L10">IF(E10:F10=0,0,
IF(AND(E10&lt;=B10,F10&lt;=B10),((F10-E10)*24),
IF(AND(E10&gt;=B10,E10&gt;=C10),((F10-E10)*24),
IF(AND(E10&lt;=B10,F10&lt;=C10),((B10-E10)*24),
IF(AND(B10&gt;=E10,C10&gt;=F10),0,
IF(AND(E10&lt;=B10,F10&gt;=C10),(ABS((E10-B10)*24)+ABS((C10-F10)*24)),
IF(AND(E10&lt;=B10,E10&lt;=C10),((F10-E10)*24),
IF(AND(B10&lt;=E10,C10&lt;=F10),((F10-C10)*24),
IF(B10:C10=0,((F10-E10)*24),
IF(AND(E10&gt;B10,F10&lt;C10),0,
"fail"))))))))))</f>
        <v>0</v>
      </c>
      <c r="L10" s="14">
        <v>0</v>
      </c>
      <c r="M10" s="14" cm="1">
        <f t="array" ref="M10:N10">IF(E10:F10=0,((C10-B10)*24),
IF(AND(E10&lt;=B10,F10&lt;=B10),((C10-B10)*24),
IF(AND(E10&gt;=B10,E10&gt;=C10),((C10-B10)*24),
IF(AND(E10&lt;=B10,F10&lt;=C10),((C10-F10)*24),
IF(AND(B10&gt;=E10,C10&gt;=F10),0,
IF(AND(E10&lt;=B10,F10&gt;=C10),0,
IF(AND(E10&lt;=B10,E10&lt;=C10),((E10-B10)*24)+((C10-F10)*24),
IF(AND(E10&gt;B10,F10&lt;C10),((C10-F10)*24)+((E10-B10)*24),
IF(AND(B10&lt;=E10,C10&lt;=F10),((E10-B10)*24),
IF(B10:C10=0,0,
"fail"))))))))))</f>
        <v>0</v>
      </c>
      <c r="N10" s="14">
        <v>0</v>
      </c>
      <c r="O10" s="14">
        <f t="shared" si="3"/>
        <v>0</v>
      </c>
      <c r="P10" s="26"/>
    </row>
    <row r="11" spans="1:17" x14ac:dyDescent="0.25">
      <c r="A11" s="11" t="s">
        <v>26</v>
      </c>
      <c r="B11" s="38">
        <v>0.66666666666666696</v>
      </c>
      <c r="C11" s="38">
        <v>0.91666666666666696</v>
      </c>
      <c r="D11" s="13">
        <f t="shared" ref="D11:D14" si="6">(C11-B11)*24</f>
        <v>6</v>
      </c>
      <c r="E11" s="38">
        <v>0.66666666666666696</v>
      </c>
      <c r="F11" s="38">
        <v>0.91666666666666696</v>
      </c>
      <c r="G11" s="13">
        <f t="shared" ref="G11:G14" si="7">(F11-E11)*24</f>
        <v>6</v>
      </c>
      <c r="H11" s="14">
        <f t="shared" si="0"/>
        <v>6</v>
      </c>
      <c r="I11" s="14">
        <f t="shared" si="1"/>
        <v>6</v>
      </c>
      <c r="J11" s="14">
        <f t="shared" si="2"/>
        <v>0</v>
      </c>
      <c r="K11" s="14" cm="1">
        <f t="array" ref="K11:L11">IF(E11:F11=0,0,
IF(AND(E11&lt;=B11,F11&lt;=B11),((F11-E11)*24),
IF(AND(E11&gt;=B11,E11&gt;=C11),((F11-E11)*24),
IF(AND(E11&lt;=B11,F11&lt;=C11),((B11-E11)*24),
IF(AND(B11&gt;=E11,C11&gt;=F11),0,
IF(AND(E11&lt;=B11,F11&gt;=C11),(ABS((E11-B11)*24)+ABS((C11-F11)*24)),
IF(AND(E11&lt;=B11,E11&lt;=C11),((F11-E11)*24),
IF(AND(B11&lt;=E11,C11&lt;=F11),((F11-C11)*24),
IF(B11:C11=0,((F11-E11)*24),
IF(AND(E11&gt;B11,F11&lt;C11),0,
"fail"))))))))))</f>
        <v>0</v>
      </c>
      <c r="L11" s="14">
        <v>0</v>
      </c>
      <c r="M11" s="14" cm="1">
        <f t="array" ref="M11:N11">IF(E11:F11=0,((C11-B11)*24),
IF(AND(E11&lt;=B11,F11&lt;=B11),((C11-B11)*24),
IF(AND(E11&gt;=B11,E11&gt;=C11),((C11-B11)*24),
IF(AND(E11&lt;=B11,F11&lt;=C11),((C11-F11)*24),
IF(AND(B11&gt;=E11,C11&gt;=F11),0,
IF(AND(E11&lt;=B11,F11&gt;=C11),0,
IF(AND(E11&lt;=B11,E11&lt;=C11),((E11-B11)*24)+((C11-F11)*24),
IF(AND(E11&gt;B11,F11&lt;C11),((C11-F11)*24)+((E11-B11)*24),
IF(AND(B11&lt;=E11,C11&lt;=F11),((E11-B11)*24),
IF(B11:C11=0,0,
"fail"))))))))))</f>
        <v>0</v>
      </c>
      <c r="N11" s="14">
        <v>0</v>
      </c>
      <c r="O11" s="14">
        <f t="shared" si="3"/>
        <v>0</v>
      </c>
      <c r="P11" s="26"/>
    </row>
    <row r="12" spans="1:17" x14ac:dyDescent="0.25">
      <c r="A12" s="11" t="s">
        <v>27</v>
      </c>
      <c r="B12" s="39">
        <v>0.5</v>
      </c>
      <c r="C12" s="39">
        <v>0.66666666666666696</v>
      </c>
      <c r="D12" s="13">
        <f t="shared" si="6"/>
        <v>4.0000000000000071</v>
      </c>
      <c r="E12" s="39">
        <v>0.58333333333333304</v>
      </c>
      <c r="F12" s="39">
        <v>0.75</v>
      </c>
      <c r="G12" s="13">
        <f t="shared" si="7"/>
        <v>4.0000000000000071</v>
      </c>
      <c r="H12" s="14">
        <f t="shared" si="0"/>
        <v>4.0000000000000071</v>
      </c>
      <c r="I12" s="14">
        <f t="shared" si="1"/>
        <v>4.0000000000000071</v>
      </c>
      <c r="J12" s="14">
        <f t="shared" si="2"/>
        <v>0</v>
      </c>
      <c r="K12" s="14" cm="1">
        <f t="array" ref="K12:L12">IF(E12:F12=0,0,
IF(AND(E12&lt;=B12,F12&lt;=B12),((F12-E12)*24),
IF(AND(E12&gt;=B12,E12&gt;=C12),((F12-E12)*24),
IF(AND(E12&lt;=B12,F12&lt;=C12),((B12-E12)*24),
IF(AND(B12&gt;=E12,C12&gt;=F12),0,
IF(AND(E12&lt;=B12,F12&gt;=C12),(ABS((E12-B12)*24)+ABS((C12-F12)*24)),
IF(AND(E12&lt;=B12,E12&lt;=C12),((F12-E12)*24),
IF(AND(B12&lt;=E12,C12&lt;=F12),((F12-C12)*24),
IF(B12:C12=0,((F12-E12)*24),
IF(AND(E12&gt;B12,F12&lt;C12),0,
"fail"))))))))))</f>
        <v>1.9999999999999929</v>
      </c>
      <c r="L12" s="14">
        <v>1.9999999999999929</v>
      </c>
      <c r="M12" s="14" cm="1">
        <f t="array" ref="M12:N12">IF(E12:F12=0,((C12-B12)*24),
IF(AND(E12&lt;=B12,F12&lt;=B12),((C12-B12)*24),
IF(AND(E12&gt;=B12,E12&gt;=C12),((C12-B12)*24),
IF(AND(E12&lt;=B12,F12&lt;=C12),((C12-F12)*24),
IF(AND(B12&gt;=E12,C12&gt;=F12),0,
IF(AND(E12&lt;=B12,F12&gt;=C12),0,
IF(AND(E12&lt;=B12,E12&lt;=C12),((E12-B12)*24)+((C12-F12)*24),
IF(AND(E12&gt;B12,F12&lt;C12),((C12-F12)*24)+((E12-B12)*24),
IF(AND(B12&lt;=E12,C12&lt;=F12),((E12-B12)*24),
IF(B12:C12=0,0,
"fail"))))))))))</f>
        <v>1.9999999999999929</v>
      </c>
      <c r="N12" s="14">
        <v>1.9999999999999929</v>
      </c>
      <c r="O12" s="14">
        <f t="shared" si="3"/>
        <v>3.9999999999999858</v>
      </c>
      <c r="P12" s="26"/>
    </row>
    <row r="13" spans="1:17" x14ac:dyDescent="0.25">
      <c r="A13" s="11" t="s">
        <v>28</v>
      </c>
      <c r="B13" s="12"/>
      <c r="C13" s="12"/>
      <c r="D13" s="13">
        <f t="shared" si="6"/>
        <v>0</v>
      </c>
      <c r="E13" s="12"/>
      <c r="F13" s="12"/>
      <c r="G13" s="13">
        <f t="shared" si="7"/>
        <v>0</v>
      </c>
      <c r="H13" s="14">
        <f t="shared" si="0"/>
        <v>0</v>
      </c>
      <c r="I13" s="14">
        <f t="shared" si="1"/>
        <v>0</v>
      </c>
      <c r="J13" s="14">
        <f t="shared" si="2"/>
        <v>0</v>
      </c>
      <c r="K13" s="14" cm="1">
        <f t="array" ref="K13:L13">IF(E13:F13=0,0,
IF(AND(E13&lt;=B13,F13&lt;=B13),((F13-E13)*24),
IF(AND(E13&gt;=B13,E13&gt;=C13),((F13-E13)*24),
IF(AND(E13&lt;=B13,F13&lt;=C13),((B13-E13)*24),
IF(AND(B13&gt;=E13,C13&gt;=F13),0,
IF(AND(E13&lt;=B13,F13&gt;=C13),(ABS((E13-B13)*24)+ABS((C13-F13)*24)),
IF(AND(E13&lt;=B13,E13&lt;=C13),((F13-E13)*24),
IF(AND(B13&lt;=E13,C13&lt;=F13),((F13-C13)*24),
IF(B13:C13=0,((F13-E13)*24),
IF(AND(E13&gt;B13,F13&lt;C13),0,
"fail"))))))))))</f>
        <v>0</v>
      </c>
      <c r="L13" s="14">
        <v>0</v>
      </c>
      <c r="M13" s="14" cm="1">
        <f t="array" ref="M13:N13">IF(E13:F13=0,((C13-B13)*24),
IF(AND(E13&lt;=B13,F13&lt;=B13),((C13-B13)*24),
IF(AND(E13&gt;=B13,E13&gt;=C13),((C13-B13)*24),
IF(AND(E13&lt;=B13,F13&lt;=C13),((C13-F13)*24),
IF(AND(B13&gt;=E13,C13&gt;=F13),0,
IF(AND(E13&lt;=B13,F13&gt;=C13),0,
IF(AND(E13&lt;=B13,E13&lt;=C13),((E13-B13)*24)+((C13-F13)*24),
IF(AND(E13&gt;B13,F13&lt;C13),((C13-F13)*24)+((E13-B13)*24),
IF(AND(B13&lt;=E13,C13&lt;=F13),((E13-B13)*24),
IF(B13:C13=0,0,
"fail"))))))))))</f>
        <v>0</v>
      </c>
      <c r="N13" s="14">
        <v>0</v>
      </c>
      <c r="O13" s="14">
        <f t="shared" si="3"/>
        <v>0</v>
      </c>
      <c r="P13" s="26"/>
    </row>
    <row r="14" spans="1:17" x14ac:dyDescent="0.25">
      <c r="A14" s="11" t="s">
        <v>29</v>
      </c>
      <c r="B14" s="16"/>
      <c r="C14" s="16"/>
      <c r="D14" s="13">
        <f t="shared" si="6"/>
        <v>0</v>
      </c>
      <c r="E14" s="12"/>
      <c r="F14" s="12"/>
      <c r="G14" s="13">
        <f t="shared" si="7"/>
        <v>0</v>
      </c>
      <c r="H14" s="14">
        <f t="shared" si="0"/>
        <v>0</v>
      </c>
      <c r="I14" s="14">
        <f t="shared" si="1"/>
        <v>0</v>
      </c>
      <c r="J14" s="14">
        <f t="shared" si="2"/>
        <v>0</v>
      </c>
      <c r="K14" s="14" cm="1">
        <f t="array" ref="K14:L14">IF(E14:F14=0,0,
IF(AND(E14&lt;=B14,F14&lt;=B14),((F14-E14)*24),
IF(AND(E14&gt;=B14,E14&gt;=C14),((F14-E14)*24),
IF(AND(E14&lt;=B14,F14&lt;=C14),((B14-E14)*24),
IF(AND(B14&gt;=E14,C14&gt;=F14),0,
IF(AND(E14&lt;=B14,F14&gt;=C14),(ABS((E14-B14)*24)+ABS((C14-F14)*24)),
IF(AND(E14&lt;=B14,E14&lt;=C14),((F14-E14)*24),
IF(AND(B14&lt;=E14,C14&lt;=F14),((F14-C14)*24),
IF(B14:C14=0,((F14-E14)*24),
IF(AND(E14&gt;B14,F14&lt;C14),0,
"fail"))))))))))</f>
        <v>0</v>
      </c>
      <c r="L14" s="14">
        <v>0</v>
      </c>
      <c r="M14" s="14" cm="1">
        <f t="array" ref="M14:N14">IF(E14:F14=0,((C14-B14)*24),
IF(AND(E14&lt;=B14,F14&lt;=B14),((C14-B14)*24),
IF(AND(E14&gt;=B14,E14&gt;=C14),((C14-B14)*24),
IF(AND(E14&lt;=B14,F14&lt;=C14),((C14-F14)*24),
IF(AND(B14&gt;=E14,C14&gt;=F14),0,
IF(AND(E14&lt;=B14,F14&gt;=C14),0,
IF(AND(E14&lt;=B14,E14&lt;=C14),((E14-B14)*24)+((C14-F14)*24),
IF(AND(E14&gt;B14,F14&lt;C14),((C14-F14)*24)+((E14-B14)*24),
IF(AND(B14&lt;=E14,C14&lt;=F14),((E14-B14)*24),
IF(B14:C14=0,0,
"fail"))))))))))</f>
        <v>0</v>
      </c>
      <c r="N14" s="14">
        <v>0</v>
      </c>
      <c r="O14" s="14">
        <f t="shared" si="3"/>
        <v>0</v>
      </c>
      <c r="P14" s="26"/>
    </row>
    <row r="15" spans="1:17" ht="19.5" customHeight="1" x14ac:dyDescent="0.25">
      <c r="A15" s="20" t="s">
        <v>23</v>
      </c>
      <c r="B15" s="27"/>
      <c r="C15" s="28"/>
      <c r="D15" s="17">
        <f>D8+D9+D10+D11+D12+D13+D14</f>
        <v>26.000000000000007</v>
      </c>
      <c r="E15" s="29"/>
      <c r="F15" s="30"/>
      <c r="G15" s="17">
        <f>G8+G9+G10+G11+G12+G13+G14</f>
        <v>26.000000000000014</v>
      </c>
      <c r="H15" s="18" t="e">
        <f>#REF!+#REF!+#REF!+#REF!+#REF!+#REF!+#REF!</f>
        <v>#REF!</v>
      </c>
      <c r="I15" s="18" t="e">
        <f>#REF!+#REF!+#REF!+#REF!+#REF!+#REF!+#REF!</f>
        <v>#REF!</v>
      </c>
      <c r="J15" s="18">
        <f>J8+J9+J10+J11+J12+J13+J14</f>
        <v>7.9936057773011271E-15</v>
      </c>
      <c r="K15" s="18">
        <f>ABS(K8)+ABS(K9)+ABS(K10)+ABS(K11)+ABS(K12)+ABS(K13)+ABS(K14)</f>
        <v>1.9999999999999929</v>
      </c>
      <c r="L15" s="18" t="e">
        <f>ABS(#REF!)+ABS(#REF!)+ABS(#REF!)+ABS(#REF!)+ABS(#REF!)+ABS(#REF!)+ABS(#REF!)</f>
        <v>#REF!</v>
      </c>
      <c r="M15" s="18">
        <f>ABS(M8)+ABS(M9)+ABS(M10)+ABS(M11)+ABS(M12)+ABS(M13)+ABS(M14)</f>
        <v>2.0000000000000009</v>
      </c>
      <c r="N15" s="18" t="e">
        <f>ABS(#REF!)+ABS(#REF!)+ABS(#REF!)+ABS(#REF!)+ABS(#REF!)+ABS(#REF!)+ABS(#REF!)</f>
        <v>#REF!</v>
      </c>
      <c r="O15" s="18">
        <f>ABS(O8)+ABS(O9)+ABS(O10)+ABS(O11)+ABS(O12)+ABS(O13)+ABS(O14)</f>
        <v>3.9999999999999938</v>
      </c>
      <c r="P15" s="21">
        <f>O15/D15</f>
        <v>0.15384615384615358</v>
      </c>
    </row>
  </sheetData>
  <sheetProtection algorithmName="SHA-512" hashValue="VqbsBEtozV9UAyjRPRC/La340qDdXCOeOmety9KBj1YrLe88yOAG0FdeRk7/UnVfngJS19vyBdgcKYNHjB/XIA==" saltValue="JysBQGhqfgE4scZVLrdfLg==" spinCount="100000" sheet="1" objects="1" scenarios="1"/>
  <protectedRanges>
    <protectedRange sqref="B14:C14 E14:F14" name="Range1_1"/>
    <protectedRange sqref="E8:F8 B8:C8 B13:C13 E13:F13" name="Range1_3"/>
    <protectedRange sqref="B9:C9" name="Range1_3_1"/>
    <protectedRange sqref="E9:F9" name="Range1_3_2"/>
    <protectedRange sqref="B10:C10" name="Range1_3_3"/>
    <protectedRange sqref="E10:F10" name="Range1_3_4"/>
    <protectedRange sqref="B11:C11" name="Range1_3_5"/>
    <protectedRange sqref="E11:F11" name="Range1_3_6"/>
    <protectedRange sqref="B12:C12" name="Range1_3_7"/>
    <protectedRange sqref="E12:F12" name="Range1_3_8"/>
  </protectedRanges>
  <mergeCells count="12">
    <mergeCell ref="P8:P14"/>
    <mergeCell ref="B15:C15"/>
    <mergeCell ref="E15:F15"/>
    <mergeCell ref="A1:P1"/>
    <mergeCell ref="A2:P2"/>
    <mergeCell ref="A3:P3"/>
    <mergeCell ref="A4:P4"/>
    <mergeCell ref="A5:A6"/>
    <mergeCell ref="B5:D5"/>
    <mergeCell ref="E5:G5"/>
    <mergeCell ref="H5:J5"/>
    <mergeCell ref="K5:P5"/>
  </mergeCells>
  <conditionalFormatting sqref="P15">
    <cfRule type="cellIs" dxfId="0" priority="1" operator="greaterThan">
      <formula>0.15</formula>
    </cfRule>
  </conditionalFormatting>
  <dataValidations count="1">
    <dataValidation type="time" allowBlank="1" showInputMessage="1" showErrorMessage="1" sqref="B8:C14 E8:F14" xr:uid="{F4DBDF03-3367-4F1F-BB74-0846DE96D354}">
      <formula1>0</formula1>
      <formula2>0.999305555555556</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Example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Rauch, David</dc:creator>
  <cp:lastModifiedBy>Rauch, David</cp:lastModifiedBy>
  <dcterms:created xsi:type="dcterms:W3CDTF">2022-08-23T15:54:49Z</dcterms:created>
  <dcterms:modified xsi:type="dcterms:W3CDTF">2023-01-19T19:13:06Z</dcterms:modified>
</cp:coreProperties>
</file>